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김혜진\2017년\10. 구매요구\1. 공사\3. 실험동 차폐구간 공사\2. 공사구매요구\"/>
    </mc:Choice>
  </mc:AlternateContent>
  <bookViews>
    <workbookView xWindow="360" yWindow="120" windowWidth="28035" windowHeight="16395" activeTab="2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</sheets>
  <definedNames>
    <definedName name="_xlnm.Print_Area" localSheetId="2">공종별내역서!$A$1:$M$291</definedName>
    <definedName name="_xlnm.Print_Area" localSheetId="1">공종별집계표!$A$1:$M$27</definedName>
    <definedName name="_xlnm.Print_Area" localSheetId="7">단가대비표!$A$1:$X$130</definedName>
    <definedName name="_xlnm.Print_Area" localSheetId="4">일위대가!$A$1:$M$649</definedName>
    <definedName name="_xlnm.Print_Area" localSheetId="3">일위대가목록!$A$1:$J$103</definedName>
    <definedName name="_xlnm.Print_Area" localSheetId="5">중기단가목록!$A$1:$J$4</definedName>
    <definedName name="_xlnm.Print_Area" localSheetId="6">중기단가산출서!$A$1:$F$39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52511"/>
</workbook>
</file>

<file path=xl/calcChain.xml><?xml version="1.0" encoding="utf-8"?>
<calcChain xmlns="http://schemas.openxmlformats.org/spreadsheetml/2006/main">
  <c r="I628" i="7" l="1"/>
  <c r="G628" i="7"/>
  <c r="H628" i="7" s="1"/>
  <c r="H629" i="7" s="1"/>
  <c r="E628" i="7"/>
  <c r="I624" i="7"/>
  <c r="J624" i="7" s="1"/>
  <c r="G624" i="7"/>
  <c r="E624" i="7"/>
  <c r="F624" i="7" s="1"/>
  <c r="I623" i="7"/>
  <c r="J623" i="7" s="1"/>
  <c r="G623" i="7"/>
  <c r="H623" i="7" s="1"/>
  <c r="E623" i="7"/>
  <c r="I622" i="7"/>
  <c r="J622" i="7" s="1"/>
  <c r="G622" i="7"/>
  <c r="H622" i="7" s="1"/>
  <c r="E622" i="7"/>
  <c r="I621" i="7"/>
  <c r="G621" i="7"/>
  <c r="H621" i="7" s="1"/>
  <c r="E621" i="7"/>
  <c r="J628" i="7"/>
  <c r="J629" i="7" s="1"/>
  <c r="H624" i="7"/>
  <c r="F623" i="7"/>
  <c r="J621" i="7"/>
  <c r="G17" i="10"/>
  <c r="H17" i="10" s="1"/>
  <c r="G16" i="10"/>
  <c r="H16" i="10" s="1"/>
  <c r="J625" i="7" l="1"/>
  <c r="K624" i="7"/>
  <c r="K623" i="7"/>
  <c r="E17" i="10"/>
  <c r="K628" i="7"/>
  <c r="F628" i="7"/>
  <c r="F629" i="7" s="1"/>
  <c r="L629" i="7" s="1"/>
  <c r="I16" i="10"/>
  <c r="J16" i="10" s="1"/>
  <c r="I18" i="10"/>
  <c r="J18" i="10" s="1"/>
  <c r="K621" i="7"/>
  <c r="F621" i="7"/>
  <c r="J27" i="9"/>
  <c r="I7" i="10" s="1"/>
  <c r="J7" i="10" s="1"/>
  <c r="G10" i="10"/>
  <c r="H10" i="10" s="1"/>
  <c r="G18" i="10"/>
  <c r="H18" i="10" s="1"/>
  <c r="F622" i="7"/>
  <c r="K622" i="7"/>
  <c r="G13" i="10"/>
  <c r="H13" i="10" s="1"/>
  <c r="E16" i="10"/>
  <c r="K16" i="10" s="1"/>
  <c r="I10" i="10"/>
  <c r="J10" i="10" s="1"/>
  <c r="E18" i="10"/>
  <c r="F18" i="10"/>
  <c r="L18" i="10" s="1"/>
  <c r="I17" i="10"/>
  <c r="J17" i="10" s="1"/>
  <c r="F17" i="10"/>
  <c r="L17" i="10" s="1"/>
  <c r="T17" i="10" s="1"/>
  <c r="E6" i="3" s="1"/>
  <c r="L624" i="7"/>
  <c r="L623" i="7"/>
  <c r="L622" i="7"/>
  <c r="L621" i="7"/>
  <c r="H625" i="7"/>
  <c r="G8" i="10"/>
  <c r="H8" i="10" s="1"/>
  <c r="G15" i="10" l="1"/>
  <c r="H15" i="10" s="1"/>
  <c r="G12" i="10"/>
  <c r="H12" i="10" s="1"/>
  <c r="L628" i="7"/>
  <c r="F16" i="10"/>
  <c r="L16" i="10" s="1"/>
  <c r="T16" i="10" s="1"/>
  <c r="K18" i="10"/>
  <c r="F625" i="7"/>
  <c r="L625" i="7" s="1"/>
  <c r="K17" i="10"/>
  <c r="H27" i="9"/>
  <c r="G7" i="10" s="1"/>
  <c r="H7" i="10" s="1"/>
  <c r="G11" i="10" l="1"/>
  <c r="H11" i="10" s="1"/>
  <c r="G9" i="10"/>
  <c r="H9" i="10" s="1"/>
  <c r="I12" i="10" l="1"/>
  <c r="J12" i="10" s="1"/>
  <c r="G14" i="10"/>
  <c r="H14" i="10" s="1"/>
  <c r="G6" i="10" s="1"/>
  <c r="H6" i="10" s="1"/>
  <c r="G5" i="10" s="1"/>
  <c r="H5" i="10" s="1"/>
  <c r="I14" i="10"/>
  <c r="J14" i="10" s="1"/>
  <c r="E8" i="3" l="1"/>
  <c r="H27" i="10"/>
  <c r="E13" i="10"/>
  <c r="E9" i="10"/>
  <c r="F13" i="10" l="1"/>
  <c r="F9" i="10"/>
  <c r="I15" i="10"/>
  <c r="J15" i="10" s="1"/>
  <c r="E15" i="3"/>
  <c r="E14" i="3"/>
  <c r="E16" i="3" s="1"/>
  <c r="E9" i="3"/>
  <c r="E10" i="3" s="1"/>
  <c r="E10" i="10"/>
  <c r="I8" i="10"/>
  <c r="J8" i="10" s="1"/>
  <c r="K10" i="10" l="1"/>
  <c r="F10" i="10"/>
  <c r="L10" i="10" s="1"/>
  <c r="E12" i="3"/>
  <c r="E13" i="3"/>
  <c r="I11" i="10" l="1"/>
  <c r="J11" i="10" s="1"/>
  <c r="I13" i="10"/>
  <c r="I9" i="10"/>
  <c r="J9" i="10" l="1"/>
  <c r="K9" i="10"/>
  <c r="J13" i="10"/>
  <c r="L13" i="10" s="1"/>
  <c r="K13" i="10"/>
  <c r="I6" i="10" l="1"/>
  <c r="J6" i="10" s="1"/>
  <c r="I5" i="10" s="1"/>
  <c r="J5" i="10" s="1"/>
  <c r="L9" i="10"/>
  <c r="E8" i="10"/>
  <c r="E12" i="10"/>
  <c r="E11" i="3" l="1"/>
  <c r="J27" i="10"/>
  <c r="L27" i="9"/>
  <c r="F27" i="9"/>
  <c r="E7" i="10" s="1"/>
  <c r="E15" i="10"/>
  <c r="F12" i="10"/>
  <c r="L12" i="10" s="1"/>
  <c r="K12" i="10"/>
  <c r="E14" i="10"/>
  <c r="F8" i="10"/>
  <c r="L8" i="10" s="1"/>
  <c r="K8" i="10"/>
  <c r="F15" i="10" l="1"/>
  <c r="L15" i="10" s="1"/>
  <c r="K15" i="10"/>
  <c r="F7" i="10"/>
  <c r="K7" i="10"/>
  <c r="F14" i="10"/>
  <c r="L14" i="10" s="1"/>
  <c r="K14" i="10"/>
  <c r="L7" i="10" l="1"/>
  <c r="E11" i="10" l="1"/>
  <c r="K11" i="10" l="1"/>
  <c r="F11" i="10"/>
  <c r="L11" i="10" l="1"/>
  <c r="E6" i="10"/>
  <c r="K6" i="10" l="1"/>
  <c r="F6" i="10"/>
  <c r="L6" i="10" l="1"/>
  <c r="E5" i="10"/>
  <c r="F5" i="10" l="1"/>
  <c r="K5" i="10"/>
  <c r="L5" i="10" l="1"/>
  <c r="L27" i="10" s="1"/>
  <c r="E4" i="3"/>
  <c r="E7" i="3" s="1"/>
  <c r="F27" i="10"/>
  <c r="E18" i="3" l="1"/>
  <c r="E20" i="3"/>
  <c r="E21" i="3"/>
  <c r="E19" i="3"/>
  <c r="E17" i="3"/>
  <c r="E22" i="3" l="1"/>
  <c r="E23" i="3" s="1"/>
  <c r="E24" i="3" l="1"/>
</calcChain>
</file>

<file path=xl/sharedStrings.xml><?xml version="1.0" encoding="utf-8"?>
<sst xmlns="http://schemas.openxmlformats.org/spreadsheetml/2006/main" count="9597" uniqueCount="1670">
  <si>
    <t>공 종 별 집 계 표</t>
  </si>
  <si>
    <t>[ 핵융합실험동 방사성동위원소 차폐시설구축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</si>
  <si>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</si>
  <si>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</si>
  <si>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</si>
  <si>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</si>
  <si>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</si>
  <si>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</si>
  <si>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</si>
  <si>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</si>
  <si>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</si>
  <si>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</si>
  <si>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</si>
  <si>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</si>
  <si>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</si>
  <si>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</si>
  <si>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</si>
  <si>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</si>
  <si>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</si>
  <si>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</si>
  <si>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</si>
  <si>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</si>
  <si>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</si>
  <si>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</si>
  <si>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</si>
  <si>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</si>
  <si>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</si>
  <si>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</si>
  <si>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</si>
  <si>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</si>
  <si>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</si>
  <si>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</si>
  <si>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</si>
  <si>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</si>
  <si>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</si>
  <si>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</si>
  <si>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</si>
  <si>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</si>
  <si>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</si>
  <si>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</si>
  <si>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</si>
  <si>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</si>
  <si>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</si>
  <si>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</si>
  <si>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</si>
  <si>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</si>
  <si>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</si>
  <si>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</si>
  <si>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</si>
  <si>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</si>
  <si>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</si>
  <si>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핵융합실험동 방사성동위원소 차폐시설구축</t>
  </si>
  <si>
    <t/>
  </si>
  <si>
    <t>01</t>
  </si>
  <si>
    <t>0101  01.건축공사</t>
  </si>
  <si>
    <t>0101</t>
  </si>
  <si>
    <t>010101  가  설  공  사</t>
  </si>
  <si>
    <t>010101</t>
  </si>
  <si>
    <t>강관 조립말비계(이동식)</t>
  </si>
  <si>
    <t>높이 2m, 3개월</t>
  </si>
  <si>
    <t>대</t>
  </si>
  <si>
    <t>호표 1</t>
  </si>
  <si>
    <t>519D6282560BBCC8ACC9809048E476</t>
  </si>
  <si>
    <t>T</t>
  </si>
  <si>
    <t>F</t>
  </si>
  <si>
    <t>010101519D6282560BBCC8ACC9809048E476</t>
  </si>
  <si>
    <t>강관동바리/벽식구조</t>
  </si>
  <si>
    <t>4.2m이하, 3개월, 보강포함</t>
  </si>
  <si>
    <t>M2</t>
  </si>
  <si>
    <t>호표 2</t>
  </si>
  <si>
    <t>519D6282560BBF98CF85FE00DF8B5E</t>
  </si>
  <si>
    <t>010101519D6282560BBF98CF85FE00DF8B5E</t>
  </si>
  <si>
    <t>건축물현장정리</t>
  </si>
  <si>
    <t>철근콘크리트조</t>
  </si>
  <si>
    <t>호표 3</t>
  </si>
  <si>
    <t>519D62820687B3C8FE8A3F3074284F</t>
  </si>
  <si>
    <t>010101519D62820687B3C8FE8A3F3074284F</t>
  </si>
  <si>
    <t>건축물 보양 - 콘크리트</t>
  </si>
  <si>
    <t>살수</t>
  </si>
  <si>
    <t>호표 4</t>
  </si>
  <si>
    <t>519D62820684E0785EFC35B03732BD</t>
  </si>
  <si>
    <t>010101519D62820684E0785EFC35B03732BD</t>
  </si>
  <si>
    <t>[ 합           계 ]</t>
  </si>
  <si>
    <t>TOTAL</t>
  </si>
  <si>
    <t>010102  철근콘크리트공사</t>
  </si>
  <si>
    <t>010102</t>
  </si>
  <si>
    <t>철근콘크리트용봉강</t>
  </si>
  <si>
    <t>철근콘크리트용봉강, 이형봉강(SD350/400), HD-10, 지정장소도</t>
  </si>
  <si>
    <t>TON</t>
  </si>
  <si>
    <t>자재 25</t>
  </si>
  <si>
    <t>56BB02E2068BB808558FADF0C88C52CF733F9F</t>
  </si>
  <si>
    <t>01010256BB02E2068BB808558FADF0C88C52CF733F9F</t>
  </si>
  <si>
    <t>철근콘크리트용봉강, 이형봉강(SD350/400), HD-13, 지정장소도</t>
  </si>
  <si>
    <t>자재 26</t>
  </si>
  <si>
    <t>56BB02E2068BB808558FADF0C88C52CF706B20</t>
  </si>
  <si>
    <t>01010256BB02E2068BB808558FADF0C88C52CF706B20</t>
  </si>
  <si>
    <t>철근콘크리트용봉강, 이형봉강(SD350/400), HD-16, 지정장소도</t>
  </si>
  <si>
    <t>자재 27</t>
  </si>
  <si>
    <t>56BB02E2068BB808558FADF0C88C52CF717212</t>
  </si>
  <si>
    <t>01010256BB02E2068BB808558FADF0C88C52CF717212</t>
  </si>
  <si>
    <t>레미콘</t>
  </si>
  <si>
    <t>레미콘, 대전, 세종, 충남, 25-18-12</t>
  </si>
  <si>
    <t>M3</t>
  </si>
  <si>
    <t>자재 32</t>
  </si>
  <si>
    <t>56BB02E2068A932825C30370FBF887C435A400</t>
  </si>
  <si>
    <t>01010256BB02E2068A932825C30370FBF887C435A400</t>
  </si>
  <si>
    <t>레미콘, 대전, 세종, 충남, 25-27-15</t>
  </si>
  <si>
    <t>자재 33</t>
  </si>
  <si>
    <t>56BB02E2068A932825C30370FBF887C435A7D4</t>
  </si>
  <si>
    <t>01010256BB02E2068A932825C30370FBF887C435A7D4</t>
  </si>
  <si>
    <t>합판 거푸집 설치 및 해체</t>
  </si>
  <si>
    <t>1회 사용시, 0~7m까지</t>
  </si>
  <si>
    <t>호표 5</t>
  </si>
  <si>
    <t>519D325216239218F9B59030CEA793</t>
  </si>
  <si>
    <t>010102519D325216239218F9B59030CEA793</t>
  </si>
  <si>
    <t>유로폼 설치 및 해체</t>
  </si>
  <si>
    <t>보통, 수직고 7m까지</t>
  </si>
  <si>
    <t>호표 6</t>
  </si>
  <si>
    <t>519D3252162664381CCFDFA05B39D5</t>
  </si>
  <si>
    <t>010102519D3252162664381CCFDFA05B39D5</t>
  </si>
  <si>
    <t>현장 철근 가공 및 조립</t>
  </si>
  <si>
    <t>보통(미할증)</t>
  </si>
  <si>
    <t>호표 7</t>
  </si>
  <si>
    <t>519D325226C82B88A6D56A50E10E88</t>
  </si>
  <si>
    <t>010102519D325226C82B88A6D56A50E10E88</t>
  </si>
  <si>
    <t>레디믹스트콘크리트 인력운반 타설</t>
  </si>
  <si>
    <t>무근구조물</t>
  </si>
  <si>
    <t>호표 8</t>
  </si>
  <si>
    <t>519D325266A3FC28021D1750503C12</t>
  </si>
  <si>
    <t>010102519D325266A3FC28021D1750503C12</t>
  </si>
  <si>
    <t>철근CON'C 펌프차(21m) 배관타설</t>
  </si>
  <si>
    <t>슬럼프=15, 1일 타설량=50m3 미만, 압송관 40m 미만</t>
  </si>
  <si>
    <t>호표 9</t>
  </si>
  <si>
    <t>519D325266A1CE28754ED06007458A</t>
  </si>
  <si>
    <t>010102519D325266A1CE28754ED06007458A</t>
  </si>
  <si>
    <t>콘크리트 치핑(건축)</t>
  </si>
  <si>
    <t>기계</t>
  </si>
  <si>
    <t>호표 10</t>
  </si>
  <si>
    <t>519D324226B95E38890E5720BE6B24</t>
  </si>
  <si>
    <t>010102519D324226B95E38890E5720BE6B24</t>
  </si>
  <si>
    <t>010103  목공사 및 수장공사</t>
  </si>
  <si>
    <t>010103</t>
  </si>
  <si>
    <t>인테리어필름</t>
  </si>
  <si>
    <t>방염</t>
  </si>
  <si>
    <t>자재 38</t>
  </si>
  <si>
    <t>56BB02E2068D6788349190D025894BD9D094FF</t>
  </si>
  <si>
    <t>01010356BB02E2068D6788349190D025894BD9D094FF</t>
  </si>
  <si>
    <t>불연천장재</t>
  </si>
  <si>
    <t>불연천장재, 마이텍스, 12*300*600mm</t>
  </si>
  <si>
    <t>자재 40</t>
  </si>
  <si>
    <t>56BB02E2068D67880F5DF6B0FA119BD5A5CC56</t>
  </si>
  <si>
    <t>01010356BB02E2068D67880F5DF6B0FA119BD5A5CC56</t>
  </si>
  <si>
    <t>구조부 먹매김</t>
  </si>
  <si>
    <t>일반</t>
  </si>
  <si>
    <t>호표 11</t>
  </si>
  <si>
    <t>519D62820684E0786F637A008CCF71</t>
  </si>
  <si>
    <t>010103519D62820684E0786F637A008CCF71</t>
  </si>
  <si>
    <t>거푸집 먹매김</t>
  </si>
  <si>
    <t>호표 12</t>
  </si>
  <si>
    <t>519D62820684E0786F635F20104F4E</t>
  </si>
  <si>
    <t>010103519D62820684E0786F635F20104F4E</t>
  </si>
  <si>
    <t>벽체 틀</t>
  </si>
  <si>
    <t>30*30, @450*600</t>
  </si>
  <si>
    <t>호표 13</t>
  </si>
  <si>
    <t>519DE2B28677F6680A46CF00CD33FC</t>
  </si>
  <si>
    <t>010103519DE2B28677F6680A46CF00CD33FC</t>
  </si>
  <si>
    <t>비닐타일 깔기</t>
  </si>
  <si>
    <t>비닐타일, 3*450*450mm, 데코타일</t>
  </si>
  <si>
    <t>호표 14</t>
  </si>
  <si>
    <t>519D82D2363A0498E201A6D010E37B</t>
  </si>
  <si>
    <t>010103519D82D2363A0498E201A6D010E37B</t>
  </si>
  <si>
    <t>벽, MDF붙임</t>
  </si>
  <si>
    <t>12mm*1겹</t>
  </si>
  <si>
    <t>호표 15</t>
  </si>
  <si>
    <t>519D82D2160FDF6894262F401802AB</t>
  </si>
  <si>
    <t>010103519D82D2160FDF6894262F401802AB</t>
  </si>
  <si>
    <t>텍스 설치</t>
  </si>
  <si>
    <t>호표 16</t>
  </si>
  <si>
    <t>519D82D2160FDC988B867560364043</t>
  </si>
  <si>
    <t>010103519D82D2160FDC988B867560364043</t>
  </si>
  <si>
    <t>석고판 나사 고정(바탕용) 설치</t>
  </si>
  <si>
    <t>벽, 일반9.5mm*1겹 붙임</t>
  </si>
  <si>
    <t>호표 17</t>
  </si>
  <si>
    <t>519D82D2160C0BC8E6C27530AA1A26</t>
  </si>
  <si>
    <t>010103519D82D2160C0BC8E6C27530AA1A26</t>
  </si>
  <si>
    <t>벽, 일반9.5mm*2겹 붙임</t>
  </si>
  <si>
    <t>호표 18</t>
  </si>
  <si>
    <t>519D82D2160C0BC8E6C27530AA191C</t>
  </si>
  <si>
    <t>010103519D82D2160C0BC8E6C27530AA191C</t>
  </si>
  <si>
    <t>천정, 내수합판붙임</t>
  </si>
  <si>
    <t>12mm*2겹</t>
  </si>
  <si>
    <t>호표 19</t>
  </si>
  <si>
    <t>519D82D2160A5C48C813DA60FE07C9</t>
  </si>
  <si>
    <t>010103519D82D2160A5C48C813DA60FE07C9</t>
  </si>
  <si>
    <t>010104  방  수  공  사</t>
  </si>
  <si>
    <t>010104</t>
  </si>
  <si>
    <t>수밀코킹(실리콘)</t>
  </si>
  <si>
    <t>삼각, 10mm, 창호주위</t>
  </si>
  <si>
    <t>M</t>
  </si>
  <si>
    <t>호표 20</t>
  </si>
  <si>
    <t>519DF2A276877EF8FFBC2F5050ECE6</t>
  </si>
  <si>
    <t>010104519DF2A276877EF8FFBC2F5050ECE6</t>
  </si>
  <si>
    <t>010105  금  속  공  사</t>
  </si>
  <si>
    <t>010105</t>
  </si>
  <si>
    <t>ㄱ형강</t>
  </si>
  <si>
    <t>ㄱ형강, 등변, 100*100*10mm</t>
  </si>
  <si>
    <t>kg</t>
  </si>
  <si>
    <t>자재 23</t>
  </si>
  <si>
    <t>56BB02E2068BB80866088760AE9E41752F4659</t>
  </si>
  <si>
    <t>01010556BB02E2068BB80866088760AE9E41752F4659</t>
  </si>
  <si>
    <t>일반구조용각형강관</t>
  </si>
  <si>
    <t>일반구조용각형강관, 각형강관, 50*50*3.2mm</t>
  </si>
  <si>
    <t>자재 101</t>
  </si>
  <si>
    <t>56C57262A6F004180C3144E00B61DA2000AEF8</t>
  </si>
  <si>
    <t>01010556C57262A6F004180C3144E00B61DA2000AEF8</t>
  </si>
  <si>
    <t>일반구조용탄소강관</t>
  </si>
  <si>
    <t>일반구조용탄소강관, 백관, Φ101.6*3.2mm</t>
  </si>
  <si>
    <t>자재 102</t>
  </si>
  <si>
    <t>56C57262A6F004180C3144E00B61DA20036CA1</t>
  </si>
  <si>
    <t>01010556C57262A6F004180C3144E00B61DA20036CA1</t>
  </si>
  <si>
    <t>일반구조용각형강관, 각형강관, 90*45*3.2mm</t>
  </si>
  <si>
    <t>자재 103</t>
  </si>
  <si>
    <t>56C57262A6F004180C3144E00A518B9FA83A3F</t>
  </si>
  <si>
    <t>01010556C57262A6F004180C3144E00A518B9FA83A3F</t>
  </si>
  <si>
    <t>케미컬앵커 설치</t>
  </si>
  <si>
    <t>HVU-HAS, HD13@200(L=150)</t>
  </si>
  <si>
    <t>개</t>
  </si>
  <si>
    <t>호표 21</t>
  </si>
  <si>
    <t>519D2262B68F8518F8551F40EC11B9</t>
  </si>
  <si>
    <t>010105519D2262B68F8518F8551F40EC11B9</t>
  </si>
  <si>
    <t>HVU-HAS, HD16@200(L=150)</t>
  </si>
  <si>
    <t>호표 22</t>
  </si>
  <si>
    <t>519D2262B68F8518F8551F40EC11BF</t>
  </si>
  <si>
    <t>010105519D2262B68F8518F8551F40EC11BF</t>
  </si>
  <si>
    <t>D10@900(L=100)</t>
  </si>
  <si>
    <t>호표 23</t>
  </si>
  <si>
    <t>519D2262B68F8518F8551F40EC11BD</t>
  </si>
  <si>
    <t>010105519D2262B68F8518F8551F40EC11BD</t>
  </si>
  <si>
    <t>와이어메시 바닥깔기</t>
  </si>
  <si>
    <t>#8-150*150</t>
  </si>
  <si>
    <t>호표 24</t>
  </si>
  <si>
    <t>519DD2527623693869E4F40068229B</t>
  </si>
  <si>
    <t>010105519DD2527623693869E4F40068229B</t>
  </si>
  <si>
    <t>후크 설치</t>
  </si>
  <si>
    <t>SST Φ22.3</t>
  </si>
  <si>
    <t>EA</t>
  </si>
  <si>
    <t>호표 25</t>
  </si>
  <si>
    <t>519DD2527623693869E4F400682C9C</t>
  </si>
  <si>
    <t>010105519DD2527623693869E4F400682C9C</t>
  </si>
  <si>
    <t>경량철골천정틀</t>
  </si>
  <si>
    <t>M-BAR, H:1m미만. 인써트 유</t>
  </si>
  <si>
    <t>호표 26</t>
  </si>
  <si>
    <t>519DD252A6F6E09865CC0470D71CF7</t>
  </si>
  <si>
    <t>010105519DD252A6F6E09865CC0470D71CF7</t>
  </si>
  <si>
    <t>천장 점검구 설치</t>
  </si>
  <si>
    <t>AL 백색, 600*600mm</t>
  </si>
  <si>
    <t>개소</t>
  </si>
  <si>
    <t>호표 27</t>
  </si>
  <si>
    <t>519DD252A6F17EB84DF66BD0A51C47</t>
  </si>
  <si>
    <t>010105519DD252A6F17EB84DF66BD0A51C47</t>
  </si>
  <si>
    <t>잡철물제작설치(철재)</t>
  </si>
  <si>
    <t>간단</t>
  </si>
  <si>
    <t>호표 28</t>
  </si>
  <si>
    <t>519DD252E653DE281E64C9804AFD6D</t>
  </si>
  <si>
    <t>010105519DD252E653DE281E64C9804AFD6D</t>
  </si>
  <si>
    <t>AL몰딩설치(W형)</t>
  </si>
  <si>
    <t>15*15*15*15*1.0mm</t>
  </si>
  <si>
    <t>호표 29</t>
  </si>
  <si>
    <t>519D82D2B6739A6807525F30D36C03</t>
  </si>
  <si>
    <t>010105519D82D2B6739A6807525F30D36C03</t>
  </si>
  <si>
    <t>차폐문하부 강판접기</t>
  </si>
  <si>
    <t>5mm</t>
  </si>
  <si>
    <t>호표 30</t>
  </si>
  <si>
    <t>519D82D2B6739A6807525F30D36C00</t>
  </si>
  <si>
    <t>010105519D82D2B6739A6807525F30D36C00</t>
  </si>
  <si>
    <t>걸레받이 설치</t>
  </si>
  <si>
    <t>H:100, S'STL 1.2mm</t>
  </si>
  <si>
    <t>호표 31</t>
  </si>
  <si>
    <t>519D82D2B6739A6807525F30D36C06</t>
  </si>
  <si>
    <t>010105519D82D2B6739A6807525F30D36C06</t>
  </si>
  <si>
    <t>010106  미  장  공  사</t>
  </si>
  <si>
    <t>010106</t>
  </si>
  <si>
    <t>모르타르 바름</t>
  </si>
  <si>
    <t>바닥, 45mm</t>
  </si>
  <si>
    <t>호표 32</t>
  </si>
  <si>
    <t>519D0212D6DA3088BD9ACE90C88A98</t>
  </si>
  <si>
    <t>010106519D0212D6DA3088BD9ACE90C88A98</t>
  </si>
  <si>
    <t>콘크리트면 정리</t>
  </si>
  <si>
    <t>호표 33</t>
  </si>
  <si>
    <t>519D0212D6D92D78228724B099B5AC</t>
  </si>
  <si>
    <t>010106519D0212D6D92D78228724B099B5AC</t>
  </si>
  <si>
    <t>모르타르 기계바름</t>
  </si>
  <si>
    <t>호표 34</t>
  </si>
  <si>
    <t>519D0212D6DFB7083CE44FA0942927</t>
  </si>
  <si>
    <t>010106519D0212D6DFB7083CE44FA0942927</t>
  </si>
  <si>
    <t>010107  창호 및 유리공사</t>
  </si>
  <si>
    <t>010107</t>
  </si>
  <si>
    <t>PSD01[방음문]</t>
  </si>
  <si>
    <t>1.800 x 2.400 = 4.320</t>
  </si>
  <si>
    <t>호표 35</t>
  </si>
  <si>
    <t>519DB202764249E8E5735230888239</t>
  </si>
  <si>
    <t>010107519DB202764249E8E5735230888239</t>
  </si>
  <si>
    <t>창문틀 주위 충전</t>
  </si>
  <si>
    <t>발포우레탄 충전</t>
  </si>
  <si>
    <t>호표 36</t>
  </si>
  <si>
    <t>519DB202061756F8D8337E80FC7842</t>
  </si>
  <si>
    <t>010107519DB202061756F8D8337E80FC7842</t>
  </si>
  <si>
    <t>차폐 자동도어</t>
  </si>
  <si>
    <t>식</t>
  </si>
  <si>
    <t>자재 108</t>
  </si>
  <si>
    <t>5029D2D2A615B038627E9F10D5486758D25450</t>
  </si>
  <si>
    <t>0101075029D2D2A615B038627E9F10D5486758D25450</t>
  </si>
  <si>
    <t>010108  칠    공    사</t>
  </si>
  <si>
    <t>010108</t>
  </si>
  <si>
    <t>녹막이페인트(붓칠)</t>
  </si>
  <si>
    <t>철재면, 1회, 1종</t>
  </si>
  <si>
    <t>호표 37</t>
  </si>
  <si>
    <t>519D923296CFB5982A7BD0E0FBA187</t>
  </si>
  <si>
    <t>010108519D923296CFB5982A7BD0E0FBA187</t>
  </si>
  <si>
    <t>유성페인트(붓칠)</t>
  </si>
  <si>
    <t>철재면, 2회. 1급</t>
  </si>
  <si>
    <t>호표 38</t>
  </si>
  <si>
    <t>519D9232A6D74FF88DFD234005AF21</t>
  </si>
  <si>
    <t>010108519D9232A6D74FF88DFD234005AF21</t>
  </si>
  <si>
    <t>걸레받이용 페인트</t>
  </si>
  <si>
    <t>붓칠, 2회</t>
  </si>
  <si>
    <t>호표 39</t>
  </si>
  <si>
    <t>519D9232A6D581680D019390C8326D</t>
  </si>
  <si>
    <t>010108519D9232A6D581680D019390C8326D</t>
  </si>
  <si>
    <t>수성페인트(롤러칠)</t>
  </si>
  <si>
    <t>내부, 2회, 친환경페인트</t>
  </si>
  <si>
    <t>호표 40</t>
  </si>
  <si>
    <t>519D9232B6FDB2D8AB42A1000AF68E</t>
  </si>
  <si>
    <t>010108519D9232B6FDB2D8AB42A1000AF68E</t>
  </si>
  <si>
    <t>바탕만들기+수성페인트(롤러칠)</t>
  </si>
  <si>
    <t>내부, 2회, 석고보드면(줄퍼티), 친환경페인트</t>
  </si>
  <si>
    <t>호표 41</t>
  </si>
  <si>
    <t>519D9232B6FDB2D8AB42A16093E133</t>
  </si>
  <si>
    <t>010108519D9232B6FDB2D8AB42A16093E133</t>
  </si>
  <si>
    <t>내부 천장, 2회, 친환경페인트</t>
  </si>
  <si>
    <t>호표 42</t>
  </si>
  <si>
    <t>519D9232B6FDB2D8AB4202D0F545BB</t>
  </si>
  <si>
    <t>010108519D9232B6FDB2D8AB4202D0F545BB</t>
  </si>
  <si>
    <t>에폭시 코팅</t>
  </si>
  <si>
    <t>바닥, 롤러칠</t>
  </si>
  <si>
    <t>호표 43</t>
  </si>
  <si>
    <t>519D92322680CFD8F3DCB8C0913A79</t>
  </si>
  <si>
    <t>010108519D92322680CFD8F3DCB8C0913A79</t>
  </si>
  <si>
    <t>바탕만들기+에폭시 코팅</t>
  </si>
  <si>
    <t>호표 44</t>
  </si>
  <si>
    <t>519D92322680CFD8F3DCB8C0901350</t>
  </si>
  <si>
    <t>010108519D92322680CFD8F3DCB8C0901350</t>
  </si>
  <si>
    <t>010109  철  거  공  사</t>
  </si>
  <si>
    <t>010109</t>
  </si>
  <si>
    <t>철재문 철거</t>
  </si>
  <si>
    <t>1,800*2,400</t>
  </si>
  <si>
    <t>호표 45</t>
  </si>
  <si>
    <t>519C6212968F0508712842F0A18F23</t>
  </si>
  <si>
    <t>010109519C6212968F0508712842F0A18F23</t>
  </si>
  <si>
    <t>콘크리트 구조물 철거(소형장비 사용)</t>
  </si>
  <si>
    <t>공압식, 무근</t>
  </si>
  <si>
    <t>호표 46</t>
  </si>
  <si>
    <t>519C621296847FE8115A9B605E1EF6</t>
  </si>
  <si>
    <t>010109519C621296847FE8115A9B605E1EF6</t>
  </si>
  <si>
    <t>콘크리트바닥 컷팅</t>
  </si>
  <si>
    <t>산근 1</t>
  </si>
  <si>
    <t>51B29212E6C90838457A3E904619FA</t>
  </si>
  <si>
    <t>01010951B29212E6C90838457A3E904619FA</t>
  </si>
  <si>
    <t>010110  건설폐기물처리비</t>
  </si>
  <si>
    <t>010110</t>
  </si>
  <si>
    <t>6</t>
  </si>
  <si>
    <t>폐콘크리트</t>
  </si>
  <si>
    <t>이물질이 없는 순수한 폐콘크리트</t>
  </si>
  <si>
    <t>자재 104</t>
  </si>
  <si>
    <t>519D62820687B078AC5551601B8098</t>
  </si>
  <si>
    <t>010110519D62820687B078AC5551601B8098</t>
  </si>
  <si>
    <t>건설폐기물 상차 및 운반비 - 중량 기준</t>
  </si>
  <si>
    <t>중간처리 대상, 15ton 덤프트럭, 30km</t>
  </si>
  <si>
    <t>자재 105</t>
  </si>
  <si>
    <t>519D62820687B078BEAB106038BEF4</t>
  </si>
  <si>
    <t>010110519D62820687B078BEAB106038BEF4</t>
  </si>
  <si>
    <t>010111  작 업 부 산 물</t>
  </si>
  <si>
    <t>010111</t>
  </si>
  <si>
    <t>1</t>
  </si>
  <si>
    <t>철강설</t>
  </si>
  <si>
    <t>철강설, 고철, 작업설부산물</t>
  </si>
  <si>
    <t>자재 14</t>
  </si>
  <si>
    <t>569822E27637E7884C774C008BB55B33C821FD</t>
  </si>
  <si>
    <t>010111569822E27637E7884C774C008BB55B33C821FD</t>
  </si>
  <si>
    <t>010112  골    재    비</t>
  </si>
  <si>
    <t>010112</t>
  </si>
  <si>
    <t>모래</t>
  </si>
  <si>
    <t>모래, 대전, 도착도</t>
  </si>
  <si>
    <t>자재 10</t>
  </si>
  <si>
    <t>569822E2763F3DB8C5933C3095465E57ABBBB0</t>
  </si>
  <si>
    <t>010112569822E2763F3DB8C5933C3095465E57ABBBB0</t>
  </si>
  <si>
    <t>시멘트</t>
  </si>
  <si>
    <t>건재상</t>
  </si>
  <si>
    <t>포</t>
  </si>
  <si>
    <t>자재 35</t>
  </si>
  <si>
    <t>56BB02E2068A93281B54A3D09AC2D72A19F17A</t>
  </si>
  <si>
    <t>01011256BB02E2068A93281B54A3D09AC2D72A19F17A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</si>
  <si>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</si>
  <si>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</si>
  <si>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</si>
  <si>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</si>
  <si>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</si>
  <si>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</si>
  <si>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</si>
  <si>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</si>
  <si>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</si>
  <si>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</si>
  <si>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</si>
  <si>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</si>
  <si>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</si>
  <si>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</si>
  <si>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</si>
  <si>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</si>
  <si>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</si>
  <si>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</si>
  <si>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</si>
  <si>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</si>
  <si>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강관 조립말비계(이동식)  높이 2m, 3개월  대  건축 2-6-4, 6   ( 호표 1 )</t>
  </si>
  <si>
    <t>건축 2-6-4, 6</t>
  </si>
  <si>
    <t>비계안정장치</t>
  </si>
  <si>
    <t>비계안정장치, 비계기본틀, 기둥, 1.2*1.7m</t>
  </si>
  <si>
    <t>자재 58</t>
  </si>
  <si>
    <t>56BB02E206825D6813CCF4702E1AC59BA1F8EB</t>
  </si>
  <si>
    <t>519D6282560BBCC8ACC9809048E47656BB02E206825D6813CCF4702E1AC59BA1F8EB</t>
  </si>
  <si>
    <t>비계안정장치, 가새, 1.2*1.9m</t>
  </si>
  <si>
    <t>자재 59</t>
  </si>
  <si>
    <t>56BB02E206825D6813CCF4702E1AC59BA1F8E5</t>
  </si>
  <si>
    <t>519D6282560BBCC8ACC9809048E47656BB02E206825D6813CCF4702E1AC59BA1F8E5</t>
  </si>
  <si>
    <t>비계안정장치, 수평띠장, 1829mm</t>
  </si>
  <si>
    <t>자재 60</t>
  </si>
  <si>
    <t>56BB02E206825D6813CCF4702E1AC59BA1F7C4</t>
  </si>
  <si>
    <t>519D6282560BBCC8ACC9809048E47656BB02E206825D6813CCF4702E1AC59BA1F7C4</t>
  </si>
  <si>
    <t>비계안정장치, 손잡이기둥</t>
  </si>
  <si>
    <t>자재 63</t>
  </si>
  <si>
    <t>56BB02E206825D6813CCF4702E1AC59BA1F7C3</t>
  </si>
  <si>
    <t>519D6282560BBCC8ACC9809048E47656BB02E206825D6813CCF4702E1AC59BA1F7C3</t>
  </si>
  <si>
    <t>비계안정장치, 손잡이, 1229mm</t>
  </si>
  <si>
    <t>자재 61</t>
  </si>
  <si>
    <t>56BB02E206825D6813CCF4702E1AC59BA1F7C5</t>
  </si>
  <si>
    <t>519D6282560BBCC8ACC9809048E47656BB02E206825D6813CCF4702E1AC59BA1F7C5</t>
  </si>
  <si>
    <t>비계안정장치, 손잡이, 1829mm</t>
  </si>
  <si>
    <t>자재 62</t>
  </si>
  <si>
    <t>56BB02E206825D6813CCF4702E1AC59BA1F7C2</t>
  </si>
  <si>
    <t>519D6282560BBCC8ACC9809048E47656BB02E206825D6813CCF4702E1AC59BA1F7C2</t>
  </si>
  <si>
    <t>비계안정장치, 바퀴</t>
  </si>
  <si>
    <t>자재 64</t>
  </si>
  <si>
    <t>56BB02E206825D6813CCF4702E1AC59BA1F7C0</t>
  </si>
  <si>
    <t>519D6282560BBCC8ACC9809048E47656BB02E206825D6813CCF4702E1AC59BA1F7C0</t>
  </si>
  <si>
    <t>비계안정장치, 쟈키</t>
  </si>
  <si>
    <t>자재 65</t>
  </si>
  <si>
    <t>56BB02E206825D6813CCF4702E1AC59BA1F7C1</t>
  </si>
  <si>
    <t>519D6282560BBCC8ACC9809048E47656BB02E206825D6813CCF4702E1AC59BA1F7C1</t>
  </si>
  <si>
    <t>비계안정장치, 발판, 40*200*2000</t>
  </si>
  <si>
    <t>장</t>
  </si>
  <si>
    <t>자재 66</t>
  </si>
  <si>
    <t>56BB02E206825D6813CCF4702C6D0F969457EA</t>
  </si>
  <si>
    <t>519D6282560BBCC8ACC9809048E47656BB02E206825D6813CCF4702C6D0F969457EA</t>
  </si>
  <si>
    <t>강관 조립말비계(이동식) - 노무비</t>
  </si>
  <si>
    <t>높이 2m, 설치, 해체비</t>
  </si>
  <si>
    <t>호표 47</t>
  </si>
  <si>
    <t>519D6282560BBCC8ACC98080A17A66</t>
  </si>
  <si>
    <t>519D6282560BBCC8ACC9809048E476519D6282560BBCC8ACC98080A17A66</t>
  </si>
  <si>
    <t xml:space="preserve"> [ 합          계 ]</t>
  </si>
  <si>
    <t>강관동바리/벽식구조  4.2m이하, 3개월, 보강포함  M2     ( 호표 2 )</t>
  </si>
  <si>
    <t>건설용거푸집액세서리</t>
  </si>
  <si>
    <t>건설용거푸집액세서리, 파이프지주, 60.5, 4220mm</t>
  </si>
  <si>
    <t>본</t>
  </si>
  <si>
    <t>자재 69</t>
  </si>
  <si>
    <t>56BB02E206825518812BC3F0BBC184A00D62A1</t>
  </si>
  <si>
    <t>519D6282560BBF98CF85FE00DF8B5E56BB02E206825518812BC3F0BBC184A00D62A1</t>
  </si>
  <si>
    <t>자재할증</t>
  </si>
  <si>
    <t>주재료비의 50%</t>
  </si>
  <si>
    <t>508142A2E64F81E8CD6D38B0D8EC001</t>
  </si>
  <si>
    <t>519D6282560BBF98CF85FE00DF8B5E508142A2E64F81E8CD6D38B0D8EE003</t>
  </si>
  <si>
    <t>잡재료</t>
  </si>
  <si>
    <t>주재료비의 5%</t>
  </si>
  <si>
    <t>508142A2E64F81E8CD6D38B0D8EF002</t>
  </si>
  <si>
    <t>519D6282560BBF98CF85FE00DF8B5E508142A2E64F81E8CD6D38B0D8E9004</t>
  </si>
  <si>
    <t>강관동바리 설치 및 해체</t>
  </si>
  <si>
    <t>3.5m초과 ~ 4.2m이하</t>
  </si>
  <si>
    <t>호표 48</t>
  </si>
  <si>
    <t>519D6282560BBF98F4F528E0952B6E</t>
  </si>
  <si>
    <t>519D6282560BBF98CF85FE00DF8B5E519D6282560BBF98F4F528E0952B6E</t>
  </si>
  <si>
    <t>노임할증</t>
  </si>
  <si>
    <t>인력품의 50%</t>
  </si>
  <si>
    <t>508142A2E64F81E8CD6D38B0D8EE003</t>
  </si>
  <si>
    <t>519D6282560BBF98CF85FE00DF8B5E508142A2E64F81E8CD6D38B0D8EF002</t>
  </si>
  <si>
    <t>수평연결보강</t>
  </si>
  <si>
    <t>1단,설치간격0.6~0.8m이하, 3개월</t>
  </si>
  <si>
    <t>㎡</t>
  </si>
  <si>
    <t>호표 49</t>
  </si>
  <si>
    <t>519D6282560BBF98F4F528F0BDDB58</t>
  </si>
  <si>
    <t>519D6282560BBF98CF85FE00DF8B5E519D6282560BBF98F4F528F0BDDB58</t>
  </si>
  <si>
    <t>건축물현장정리  철근콘크리트조  M2  건축 2-10   ( 호표 3 )</t>
  </si>
  <si>
    <t>건축 2-10</t>
  </si>
  <si>
    <t>보통인부</t>
  </si>
  <si>
    <t>일반공사 직종</t>
  </si>
  <si>
    <t>인</t>
  </si>
  <si>
    <t>노임 1</t>
  </si>
  <si>
    <t>51425252E6B1F2B83F7B96F0EC45E089E0B4DF</t>
  </si>
  <si>
    <t>519D62820687B3C8FE8A3F3074284F51425252E6B1F2B83F7B96F0EC45E089E0B4DF</t>
  </si>
  <si>
    <t>건축물 보양 - 콘크리트  살수  M2  건축 2-9   ( 호표 4 )</t>
  </si>
  <si>
    <t>건축 2-9</t>
  </si>
  <si>
    <t>519D62820684E0785EFC35B03732BD51425252E6B1F2B83F7B96F0EC45E089E0B4DF</t>
  </si>
  <si>
    <t>합판 거푸집 설치 및 해체  1회 사용시, 0~7m까지  M2     ( 호표 5 )</t>
  </si>
  <si>
    <t>합판 거푸집 - 재료비</t>
  </si>
  <si>
    <t>호표 51</t>
  </si>
  <si>
    <t>519D325216239218F9B59020277F9C</t>
  </si>
  <si>
    <t>519D325216239218F9B59030CEA793519D325216239218F9B59020277F9C</t>
  </si>
  <si>
    <t>합판 거푸집 - 노무비(제작,조립,철거 포함)</t>
  </si>
  <si>
    <t>호표 52</t>
  </si>
  <si>
    <t>519D325216239218F9B59020277CC8</t>
  </si>
  <si>
    <t>519D325216239218F9B59030CEA793519D325216239218F9B59020277CC8</t>
  </si>
  <si>
    <t>유로폼 설치 및 해체  보통, 수직고 7m까지  M2  건축 6-3-2   ( 호표 6 )</t>
  </si>
  <si>
    <t>건축 6-3-2</t>
  </si>
  <si>
    <t>유로폼 - 자재비</t>
  </si>
  <si>
    <t>호표 53</t>
  </si>
  <si>
    <t>519D3252162664381CD855308C2A6F</t>
  </si>
  <si>
    <t>519D3252162664381CCFDFA05B39D5519D3252162664381CD855308C2A6F</t>
  </si>
  <si>
    <t>유로폼 - 인력투입</t>
  </si>
  <si>
    <t>호표 54</t>
  </si>
  <si>
    <t>519D3252162664381CD867A096F719</t>
  </si>
  <si>
    <t>519D3252162664381CCFDFA05B39D5519D3252162664381CD867A096F719</t>
  </si>
  <si>
    <t>현장 철근 가공 및 조립  보통(미할증)  TON  건축 6-2-1   ( 호표 7 )</t>
  </si>
  <si>
    <t>건축 6-2-1</t>
  </si>
  <si>
    <t>철선</t>
  </si>
  <si>
    <t>철선, 어닐링, Φ0.9mm</t>
  </si>
  <si>
    <t>자재 82</t>
  </si>
  <si>
    <t>56BB1282962768489086F1D0625BA14C3AD51D</t>
  </si>
  <si>
    <t>519D325226C82B88A6D56A50E10E8856BB1282962768489086F1D0625BA14C3AD51D</t>
  </si>
  <si>
    <t>철근 현장 가공</t>
  </si>
  <si>
    <t>보통</t>
  </si>
  <si>
    <t>호표 55</t>
  </si>
  <si>
    <t>519D325226C82B88A6C4FB0055B681</t>
  </si>
  <si>
    <t>519D325226C82B88A6D56A50E10E88519D325226C82B88A6C4FB0055B681</t>
  </si>
  <si>
    <t>철근 현장 조립</t>
  </si>
  <si>
    <t>호표 56</t>
  </si>
  <si>
    <t>519D325226C82B88A6C4FB708405CA</t>
  </si>
  <si>
    <t>519D325226C82B88A6D56A50E10E88519D325226C82B88A6C4FB708405CA</t>
  </si>
  <si>
    <t>레디믹스트콘크리트 인력운반 타설  무근구조물  M3  건축 6-1-1.1   ( 호표 8 )</t>
  </si>
  <si>
    <t>건축 6-1-1.1</t>
  </si>
  <si>
    <t>콘크리트공</t>
  </si>
  <si>
    <t>노임 8</t>
  </si>
  <si>
    <t>51425252E6B1F2B83F7B96F0EC45E089E0B5E7</t>
  </si>
  <si>
    <t>519D325266A3FC28021D1750503C1251425252E6B1F2B83F7B96F0EC45E089E0B5E7</t>
  </si>
  <si>
    <t>519D325266A3FC28021D1750503C1251425252E6B1F2B83F7B96F0EC45E089E0B4DF</t>
  </si>
  <si>
    <t>공구손료</t>
  </si>
  <si>
    <t>인력품의 2%</t>
  </si>
  <si>
    <t>519D325266A3FC28021D1750503C12508142A2E64F81E8CD6D38B0D8EC001</t>
  </si>
  <si>
    <t>철근CON'C 펌프차(21m) 배관타설  슬럼프=15, 1일 타설량=50m3 미만, 압송관 40m 미만  M3     ( 호표 9 )</t>
  </si>
  <si>
    <t>콘크리트 펌프차</t>
  </si>
  <si>
    <t>21m(65∼75㎥/hr)</t>
  </si>
  <si>
    <t>HR</t>
  </si>
  <si>
    <t>호표 57</t>
  </si>
  <si>
    <t>568FC232A6FD2AD8C5409F60CA1D203DF8F4F52D</t>
  </si>
  <si>
    <t>519D325266A1CE28754ED06007458A568FC232A6FD2AD8C5409F60CA1D203DF8F4F52D</t>
  </si>
  <si>
    <t>콘크리트 펌프차 타설인부</t>
  </si>
  <si>
    <t>배관타설, 철근구조물</t>
  </si>
  <si>
    <t>호표 58</t>
  </si>
  <si>
    <t>519D325266A2D518658407F034EB46</t>
  </si>
  <si>
    <t>519D325266A1CE28754ED06007458A519D325266A2D518658407F034EB46</t>
  </si>
  <si>
    <t>콘크리트 치핑(건축)  기계  M2  건축 6-1-4   ( 호표 10 )</t>
  </si>
  <si>
    <t>건축 6-1-4</t>
  </si>
  <si>
    <t>특별인부</t>
  </si>
  <si>
    <t>노임 2</t>
  </si>
  <si>
    <t>51425252E6B1F2B83F7B96F0EC45E089E0B4DE</t>
  </si>
  <si>
    <t>519D324226B95E38890E5720BE6B2451425252E6B1F2B83F7B96F0EC45E089E0B4DE</t>
  </si>
  <si>
    <t>인력품의 3%</t>
  </si>
  <si>
    <t>519D324226B95E38890E5720BE6B24508142A2E64F81E8CD6D38B0D8EC001</t>
  </si>
  <si>
    <t>구조부 먹매김  일반  M2  건축 11-1-1   ( 호표 11 )</t>
  </si>
  <si>
    <t>건축 11-1-1</t>
  </si>
  <si>
    <t>건축목공</t>
  </si>
  <si>
    <t>노임 11</t>
  </si>
  <si>
    <t>51425252E6B1F2B83F7B96F0EC45E089E0B689</t>
  </si>
  <si>
    <t>519D62820684E0786F637A008CCF7151425252E6B1F2B83F7B96F0EC45E089E0B689</t>
  </si>
  <si>
    <t>거푸집 먹매김  일반  M2  건축 11-1-1   ( 호표 12 )</t>
  </si>
  <si>
    <t>519D62820684E0786F635F20104F4E51425252E6B1F2B83F7B96F0EC45E089E0B689</t>
  </si>
  <si>
    <t>벽체 틀  30*30, @450*600  M2  건축 11-1-3.1   ( 호표 13 )</t>
  </si>
  <si>
    <t>건축 11-1-3.1</t>
  </si>
  <si>
    <t>각재</t>
  </si>
  <si>
    <t>각재, 외송</t>
  </si>
  <si>
    <t>재</t>
  </si>
  <si>
    <t>자재 30</t>
  </si>
  <si>
    <t>56BB02E2068BBA38620B5B80C0DC8D8F46A680</t>
  </si>
  <si>
    <t>519DE2B28677F6680A46CF00CD33FC56BB02E2068BBA38620B5B80C0DC8D8F46A680</t>
  </si>
  <si>
    <t>자재 별도</t>
  </si>
  <si>
    <t>호표 59</t>
  </si>
  <si>
    <t>519DE2B28677F7087106B820341AFD</t>
  </si>
  <si>
    <t>519DE2B28677F6680A46CF00CD33FC519DE2B28677F7087106B820341AFD</t>
  </si>
  <si>
    <t>비닐타일 깔기  비닐타일, 3*450*450mm, 데코타일  M2  건축 11-2-1   ( 호표 14 )</t>
  </si>
  <si>
    <t>건축 11-2-1</t>
  </si>
  <si>
    <t>비닐타일</t>
  </si>
  <si>
    <t>자재 52</t>
  </si>
  <si>
    <t>56BB02E2068D678819BA7B00868103AD9C69ED</t>
  </si>
  <si>
    <t>519D82D2363A0498E201A6D010E37B56BB02E2068D678819BA7B00868103AD9C69ED</t>
  </si>
  <si>
    <t>PVC계 바닥재 - 타일 깔기</t>
  </si>
  <si>
    <t>주재료 제외</t>
  </si>
  <si>
    <t>호표 60</t>
  </si>
  <si>
    <t>519D82D2363A0498E24F5FE079689B</t>
  </si>
  <si>
    <t>519D82D2363A0498E201A6D010E37B519D82D2363A0498E24F5FE079689B</t>
  </si>
  <si>
    <t>벽, MDF붙임  12mm*1겹  M2     ( 호표 15 )</t>
  </si>
  <si>
    <t>중밀도섬유판</t>
  </si>
  <si>
    <t>중밀도섬유판, 12*1220*2440mm</t>
  </si>
  <si>
    <t>자재 13</t>
  </si>
  <si>
    <t>569822E2763C6AE8384E59D0C4097B3514732E</t>
  </si>
  <si>
    <t>519D82D2160FDF6894262F401802AB569822E2763C6AE8384E59D0C4097B3514732E</t>
  </si>
  <si>
    <t>벽, 합판붙임</t>
  </si>
  <si>
    <t>합판별도</t>
  </si>
  <si>
    <t>호표 61</t>
  </si>
  <si>
    <t>519D82D2160A5C48C813DA60FE07CA</t>
  </si>
  <si>
    <t>519D82D2160FDF6894262F401802AB519D82D2160A5C48C813DA60FE07CA</t>
  </si>
  <si>
    <t>텍스 설치    M2     ( 호표 16 )</t>
  </si>
  <si>
    <t>내장공</t>
  </si>
  <si>
    <t>노임 15</t>
  </si>
  <si>
    <t>51425252E6B1F2B83F7B96F0EC45E089E0B791</t>
  </si>
  <si>
    <t>519D82D2160FDC988B86756036404351425252E6B1F2B83F7B96F0EC45E089E0B791</t>
  </si>
  <si>
    <t>519D82D2160FDC988B86756036404351425252E6B1F2B83F7B96F0EC45E089E0B4DF</t>
  </si>
  <si>
    <t>519D82D2160FDC988B867560364043508142A2E64F81E8CD6D38B0D8EC001</t>
  </si>
  <si>
    <t>석고판 나사 고정(바탕용) 설치  벽, 일반9.5mm*1겹 붙임  M2     ( 호표 17 )</t>
  </si>
  <si>
    <t>석고보드</t>
  </si>
  <si>
    <t>석고보드, 평보드, 9.5*900*1800mm(㎡)</t>
  </si>
  <si>
    <t>자재 39</t>
  </si>
  <si>
    <t>56BB02E2068D678834915950905D7D405338A7</t>
  </si>
  <si>
    <t>519D82D2160C0BC8E6C27530AA1A2656BB02E2068D678834915950905D7D405338A7</t>
  </si>
  <si>
    <t>석고판 나사 고정(바탕용) 설치비</t>
  </si>
  <si>
    <t>벽, 1겹 붙임</t>
  </si>
  <si>
    <t>호표 62</t>
  </si>
  <si>
    <t>519D82D2160C0BC8E6C27530AA1A25</t>
  </si>
  <si>
    <t>519D82D2160C0BC8E6C27530AA1A26519D82D2160C0BC8E6C27530AA1A25</t>
  </si>
  <si>
    <t>석고판 나사 고정(바탕용) 설치  벽, 일반9.5mm*2겹 붙임  M2     ( 호표 18 )</t>
  </si>
  <si>
    <t>519D82D2160C0BC8E6C27530AA191C56BB02E2068D678834915950905D7D405338A7</t>
  </si>
  <si>
    <t>벽, 2겹 붙임</t>
  </si>
  <si>
    <t>호표 63</t>
  </si>
  <si>
    <t>519D82D2160C0BC8E6C27530AA191F</t>
  </si>
  <si>
    <t>519D82D2160C0BC8E6C27530AA191C519D82D2160C0BC8E6C27530AA191F</t>
  </si>
  <si>
    <t>천정, 내수합판붙임  12mm*2겹  M2     ( 호표 19 )</t>
  </si>
  <si>
    <t>내수합판</t>
  </si>
  <si>
    <t>내수합판, 1급, 12*910*1820mm</t>
  </si>
  <si>
    <t>자재 11</t>
  </si>
  <si>
    <t>569822E2763C6AE8384E74F01B9B8A51404E79</t>
  </si>
  <si>
    <t>519D82D2160A5C48C813DA60FE07C9569822E2763C6AE8384E74F01B9B8A51404E79</t>
  </si>
  <si>
    <t>519D82D2160A5C48C813DA60FE07C9519D82D2160A5C48C813DA60FE07CA</t>
  </si>
  <si>
    <t>인력품의 30%</t>
  </si>
  <si>
    <t>519D82D2160A5C48C813DA60FE07C9508142A2E64F81E8CD6D38B0D8EC001</t>
  </si>
  <si>
    <t>수밀코킹(실리콘)  삼각, 10mm, 창호주위  M  건축 12-12-1   ( 호표 20 )</t>
  </si>
  <si>
    <t>건축 12-12-1</t>
  </si>
  <si>
    <t>실링재</t>
  </si>
  <si>
    <t>실링재, 실리콘, 비초산, 유리용, 창호주위</t>
  </si>
  <si>
    <t>L</t>
  </si>
  <si>
    <t>자재 98</t>
  </si>
  <si>
    <t>56BB1282A6C80038DFD2ADB04D1AF63A57E2D7</t>
  </si>
  <si>
    <t>519DF2A276877EF8FFBC2F5050ECE656BB1282A6C80038DFD2ADB04D1AF63A57E2D7</t>
  </si>
  <si>
    <t>수밀코킹(시공비)</t>
  </si>
  <si>
    <t>재료비 별도</t>
  </si>
  <si>
    <t>호표 64</t>
  </si>
  <si>
    <t>519DF2A27684A868FED7E10004093D</t>
  </si>
  <si>
    <t>519DF2A276877EF8FFBC2F5050ECE6519DF2A27684A868FED7E10004093D</t>
  </si>
  <si>
    <t>케미컬앵커 설치  HVU-HAS, HD13@200(L=150)  개     ( 호표 21 )</t>
  </si>
  <si>
    <t>함마드릴</t>
  </si>
  <si>
    <t>TE 30</t>
  </si>
  <si>
    <t>자재 74</t>
  </si>
  <si>
    <t>56BB1282962768489086BA60F4392503BB0579</t>
  </si>
  <si>
    <t>519D2262B68F8518F8551F40EC11B956BB1282962768489086BA60F4392503BB0579</t>
  </si>
  <si>
    <t>드릴비트</t>
  </si>
  <si>
    <t>TE-CX 14/27</t>
  </si>
  <si>
    <t>자재 77</t>
  </si>
  <si>
    <t>56BB1282962768489086BA60F4392503BB0457</t>
  </si>
  <si>
    <t>519D2262B68F8518F8551F40EC11B956BB1282962768489086BA60F4392503BB0457</t>
  </si>
  <si>
    <t>케미컬약액</t>
  </si>
  <si>
    <t>HVU M12</t>
  </si>
  <si>
    <t>자재 79</t>
  </si>
  <si>
    <t>56BB1282962768489086BA60F4392503BB0451</t>
  </si>
  <si>
    <t>519D2262B68F8518F8551F40EC11B956BB1282962768489086BA60F4392503BB0451</t>
  </si>
  <si>
    <t>519D2262B68F8518F8551F40EC11B956BB02E2068BB808558FADF0C88C52CF706B20</t>
  </si>
  <si>
    <t>519D2262B68F8518F8551F40EC11B9519D325226C82B88A6D56A50E10E88</t>
  </si>
  <si>
    <t>착암공</t>
  </si>
  <si>
    <t>노임 9</t>
  </si>
  <si>
    <t>51425252E6B1F2B83F7B96F0EC45E089E0B5E1</t>
  </si>
  <si>
    <t>519D2262B68F8518F8551F40EC11B951425252E6B1F2B83F7B96F0EC45E089E0B5E1</t>
  </si>
  <si>
    <t>519D2262B68F8518F8551F40EC11B951425252E6B1F2B83F7B96F0EC45E089E0B4DE</t>
  </si>
  <si>
    <t>519D2262B68F8518F8551F40EC11B951425252E6B1F2B83F7B96F0EC45E089E0B4DF</t>
  </si>
  <si>
    <t>케미컬앵커 설치  HVU-HAS, HD16@200(L=150)  개     ( 호표 22 )</t>
  </si>
  <si>
    <t>TE 70</t>
  </si>
  <si>
    <t>자재 75</t>
  </si>
  <si>
    <t>56BB1282962768489086BA60F4392503BB057A</t>
  </si>
  <si>
    <t>519D2262B68F8518F8551F40EC11BF56BB1282962768489086BA60F4392503BB057A</t>
  </si>
  <si>
    <t>TE-YX 18/52</t>
  </si>
  <si>
    <t>자재 78</t>
  </si>
  <si>
    <t>56BB1282962768489086BA60F4392503BB0456</t>
  </si>
  <si>
    <t>519D2262B68F8518F8551F40EC11BF56BB1282962768489086BA60F4392503BB0456</t>
  </si>
  <si>
    <t>HVU M16</t>
  </si>
  <si>
    <t>자재 80</t>
  </si>
  <si>
    <t>56BB1282962768489086BA60F4392503BB0450</t>
  </si>
  <si>
    <t>519D2262B68F8518F8551F40EC11BF56BB1282962768489086BA60F4392503BB0450</t>
  </si>
  <si>
    <t>519D2262B68F8518F8551F40EC11BF56BB02E2068BB808558FADF0C88C52CF717212</t>
  </si>
  <si>
    <t>519D2262B68F8518F8551F40EC11BF519D325226C82B88A6D56A50E10E88</t>
  </si>
  <si>
    <t>519D2262B68F8518F8551F40EC11BF51425252E6B1F2B83F7B96F0EC45E089E0B5E1</t>
  </si>
  <si>
    <t>519D2262B68F8518F8551F40EC11BF51425252E6B1F2B83F7B96F0EC45E089E0B4DE</t>
  </si>
  <si>
    <t>519D2262B68F8518F8551F40EC11BF51425252E6B1F2B83F7B96F0EC45E089E0B4DF</t>
  </si>
  <si>
    <t>케미컬앵커 설치  D10@900(L=100)  개     ( 호표 23 )</t>
  </si>
  <si>
    <t>TE 7-C</t>
  </si>
  <si>
    <t>자재 73</t>
  </si>
  <si>
    <t>56BB1282962768489086BA60F4392503BB0578</t>
  </si>
  <si>
    <t>519D2262B68F8518F8551F40EC11BD56BB1282962768489086BA60F4392503BB0578</t>
  </si>
  <si>
    <t>TE-CX 12/27</t>
  </si>
  <si>
    <t>자재 76</t>
  </si>
  <si>
    <t>56BB1282962768489086BA60F4392503BB0454</t>
  </si>
  <si>
    <t>519D2262B68F8518F8551F40EC11BD56BB1282962768489086BA60F4392503BB0454</t>
  </si>
  <si>
    <t>519D2262B68F8518F8551F40EC11BD56BB02E2068BB808558FADF0C88C52CF733F9F</t>
  </si>
  <si>
    <t>519D2262B68F8518F8551F40EC11BD519D325226C82B88A6D56A50E10E88</t>
  </si>
  <si>
    <t>519D2262B68F8518F8551F40EC11BD51425252E6B1F2B83F7B96F0EC45E089E0B5E1</t>
  </si>
  <si>
    <t>519D2262B68F8518F8551F40EC11BD51425252E6B1F2B83F7B96F0EC45E089E0B4DE</t>
  </si>
  <si>
    <t>519D2262B68F8518F8551F40EC11BD51425252E6B1F2B83F7B96F0EC45E089E0B4DF</t>
  </si>
  <si>
    <t>와이어메시 바닥깔기  #8-150*150  M2  건축 14-3-2   ( 호표 24 )</t>
  </si>
  <si>
    <t>건축 14-3-2</t>
  </si>
  <si>
    <t>용접철망</t>
  </si>
  <si>
    <t>용접철망, 와이어메시, #8-150*150</t>
  </si>
  <si>
    <t>자재 36</t>
  </si>
  <si>
    <t>56BB02E2068A9328F14315F05B3853A7A8A8D0</t>
  </si>
  <si>
    <t>519DD2527623693869E4F40068229B56BB02E2068A9328F14315F05B3853A7A8A8D0</t>
  </si>
  <si>
    <t>주재료비의 3%</t>
  </si>
  <si>
    <t>519DD2527623693869E4F40068229B508142A2E64F81E8CD6D38B0D8EC001</t>
  </si>
  <si>
    <t>와이어메시 바닥깔기 - 노무비</t>
  </si>
  <si>
    <t>1800*1800 기준</t>
  </si>
  <si>
    <t>호표 65</t>
  </si>
  <si>
    <t>519DD2527623693869E4F400682449</t>
  </si>
  <si>
    <t>519DD2527623693869E4F40068229B519DD2527623693869E4F400682449</t>
  </si>
  <si>
    <t>후크 설치  SST Φ22.3  EA     ( 호표 25 )</t>
  </si>
  <si>
    <t>스테인리스강봉</t>
  </si>
  <si>
    <t>스테인리스강봉, STS304, Φ22.3</t>
  </si>
  <si>
    <t>자재 24</t>
  </si>
  <si>
    <t>56BB02E2068BB8085599F980EA81C420652AF5</t>
  </si>
  <si>
    <t>519DD2527623693869E4F400682C9C56BB02E2068BB8085599F980EA81C420652AF5</t>
  </si>
  <si>
    <t>잡철물제작설치(스테인리스)</t>
  </si>
  <si>
    <t>호표 66</t>
  </si>
  <si>
    <t>519DD252E6500A883387AF101463E9</t>
  </si>
  <si>
    <t>519DD2527623693869E4F400682C9C519DD252E6500A883387AF101463E9</t>
  </si>
  <si>
    <t>경량철골천정틀  M-BAR, H:1m미만. 인써트 유  M2     ( 호표 26 )</t>
  </si>
  <si>
    <t>인서트</t>
  </si>
  <si>
    <t>인서트, 주물, Φ6mm</t>
  </si>
  <si>
    <t>자재 84</t>
  </si>
  <si>
    <t>56BB12829624AE789A8D1280DD77A6D21D77D5</t>
  </si>
  <si>
    <t>519DD252A6F6E09865CC0470D71CF756BB12829624AE789A8D1280DD77A6D21D77D5</t>
  </si>
  <si>
    <t>경량철골천장틀</t>
  </si>
  <si>
    <t>경량철골천장틀, 달대볼트, 상6*1000mm</t>
  </si>
  <si>
    <t>자재 42</t>
  </si>
  <si>
    <t>56BB02E2068D67880F5D9C2096CFFF6DB90F2F</t>
  </si>
  <si>
    <t>519DD252A6F6E09865CC0470D71CF756BB02E2068D67880F5D9C2096CFFF6DB90F2F</t>
  </si>
  <si>
    <t>경량철골천장틀, 캐링찬넬, 38*12*1.2mm</t>
  </si>
  <si>
    <t>자재 43</t>
  </si>
  <si>
    <t>56BB02E2068D67880F5D9C2096CFFF6DB90C54</t>
  </si>
  <si>
    <t>519DD252A6F6E09865CC0470D71CF756BB02E2068D67880F5D9C2096CFFF6DB90C54</t>
  </si>
  <si>
    <t>경량철골천장틀, 마이너찬넬, 19*10*1.2mm</t>
  </si>
  <si>
    <t>자재 44</t>
  </si>
  <si>
    <t>56BB02E2068D67880F5D9C2096CFFF6DB90C55</t>
  </si>
  <si>
    <t>519DD252A6F6E09865CC0470D71CF756BB02E2068D67880F5D9C2096CFFF6DB90C55</t>
  </si>
  <si>
    <t>경량철골천장틀, 행가및핀, 110*23*18*2.3mm</t>
  </si>
  <si>
    <t>조</t>
  </si>
  <si>
    <t>자재 45</t>
  </si>
  <si>
    <t>56BB02E2068D67880F5D9C2096CFFF6DB90C56</t>
  </si>
  <si>
    <t>519DD252A6F6E09865CC0470D71CF756BB02E2068D67880F5D9C2096CFFF6DB90C56</t>
  </si>
  <si>
    <t>경량철골천장틀, 찬넬크립, 37*30*10*1.2mm</t>
  </si>
  <si>
    <t>자재 46</t>
  </si>
  <si>
    <t>56BB02E2068D67880F5D9C2096CFFF6DB90C57</t>
  </si>
  <si>
    <t>519DD252A6F6E09865CC0470D71CF756BB02E2068D67880F5D9C2096CFFF6DB90C57</t>
  </si>
  <si>
    <t>경량철골천장틀, 캐링조인트, 90*40*13*0.5mm</t>
  </si>
  <si>
    <t>자재 47</t>
  </si>
  <si>
    <t>56BB02E2068D67880F5D9C2096CFFF6DB90C50</t>
  </si>
  <si>
    <t>519DD252A6F6E09865CC0470D71CF756BB02E2068D67880F5D9C2096CFFF6DB90C50</t>
  </si>
  <si>
    <t>경량철골천장틀, M-BAR더블, 50*19*0.5mm</t>
  </si>
  <si>
    <t>자재 41</t>
  </si>
  <si>
    <t>56BB02E2068D67880F5D9C2096CFFF6DB908FD</t>
  </si>
  <si>
    <t>519DD252A6F6E09865CC0470D71CF756BB02E2068D67880F5D9C2096CFFF6DB908FD</t>
  </si>
  <si>
    <t>경량철골천장틀, BAR크립, 더블</t>
  </si>
  <si>
    <t>자재 48</t>
  </si>
  <si>
    <t>56BB02E2068D67880F5D9C2096CFFF6DB90C51</t>
  </si>
  <si>
    <t>519DD252A6F6E09865CC0470D71CF756BB02E2068D67880F5D9C2096CFFF6DB90C51</t>
  </si>
  <si>
    <t>경량철골천장틀, BAR조인트, 더블</t>
  </si>
  <si>
    <t>자재 49</t>
  </si>
  <si>
    <t>56BB02E2068D67880F5D9C2096CFFF6DB90C53</t>
  </si>
  <si>
    <t>519DD252A6F6E09865CC0470D71CF756BB02E2068D67880F5D9C2096CFFF6DB90C53</t>
  </si>
  <si>
    <t>( 경량철골천장틀, 피스, 3*16mm )</t>
  </si>
  <si>
    <t>자재 50</t>
  </si>
  <si>
    <t>56BB02E2068D67880F5D9C2096CFFF6DB90D7C</t>
  </si>
  <si>
    <t>519DD252A6F6E09865CC0470D71CF756BB02E2068D67880F5D9C2096CFFF6DB90D7C</t>
  </si>
  <si>
    <t>경량 천장 철골틀 - 노무비</t>
  </si>
  <si>
    <t>호표 70</t>
  </si>
  <si>
    <t>519DD252A6F6E09865F95CC019BF27</t>
  </si>
  <si>
    <t>519DD252A6F6E09865CC0470D71CF7519DD252A6F6E09865F95CC019BF27</t>
  </si>
  <si>
    <t>천장 점검구 설치  AL 백색, 600*600mm  개소  건축 14-9   ( 호표 27 )</t>
  </si>
  <si>
    <t>건축 14-9</t>
  </si>
  <si>
    <t>점검구</t>
  </si>
  <si>
    <t>AL(백색), 600*600mm</t>
  </si>
  <si>
    <t>자재 54</t>
  </si>
  <si>
    <t>56BB02E2068C41886723BCA08882B2E869ABA7</t>
  </si>
  <si>
    <t>519DD252A6F17EB84DF66BD0A51C4756BB02E2068C41886723BCA08882B2E869ABA7</t>
  </si>
  <si>
    <t>519DD252A6F17EB84DF66BD0A51C47508142A2E64F81E8CD6D38B0D8EC001</t>
  </si>
  <si>
    <t>519DD252A6F17EB84DF66BD0A51C4751425252E6B1F2B83F7B96F0EC45E089E0B791</t>
  </si>
  <si>
    <t>519DD252A6F17EB84DF66BD0A51C4751425252E6B1F2B83F7B96F0EC45E089E0B4DF</t>
  </si>
  <si>
    <t>519DD252A6F17EB84DF66BD0A51C47508142A2E64F81E8CD6D38B0D8EF002</t>
  </si>
  <si>
    <t>잡철물제작설치(철재)  간단  kg  건축 14-5   ( 호표 28 )</t>
  </si>
  <si>
    <t>건축 14-5</t>
  </si>
  <si>
    <t>잡철물제작(철재)</t>
  </si>
  <si>
    <t>호표 71</t>
  </si>
  <si>
    <t>519DD252E653DE281E5A6350AB8DE9</t>
  </si>
  <si>
    <t>519DD252E653DE281E64C9804AFD6D519DD252E653DE281E5A6350AB8DE9</t>
  </si>
  <si>
    <t>잡철물설치(철재)</t>
  </si>
  <si>
    <t>호표 72</t>
  </si>
  <si>
    <t>519DD252E653DE281E5A6340858A71</t>
  </si>
  <si>
    <t>519DD252E653DE281E64C9804AFD6D519DD252E653DE281E5A6340858A71</t>
  </si>
  <si>
    <t>AL몰딩설치(W형)  15*15*15*15*1.0mm  M  건축 14-7   ( 호표 29 )</t>
  </si>
  <si>
    <t>건축 14-7</t>
  </si>
  <si>
    <t>경량철골천장틀, 몰딩(알루미늄), W형, 15*15*15*15*1.0mm</t>
  </si>
  <si>
    <t>자재 51</t>
  </si>
  <si>
    <t>56BB02E2068D67880F5D9C2096CFFF6DB90254</t>
  </si>
  <si>
    <t>519D82D2B6739A6807525F30D36C0356BB02E2068D67880F5D9C2096CFFF6DB90254</t>
  </si>
  <si>
    <t>재료비의 5%</t>
  </si>
  <si>
    <t>519D82D2B6739A6807525F30D36C03508142A2E64F81E8CD6D38B0D8EC001</t>
  </si>
  <si>
    <t>몰딩 - 노무비</t>
  </si>
  <si>
    <t>호표 73</t>
  </si>
  <si>
    <t>519D82D2B671EDA8BD70C3A0AE37FE</t>
  </si>
  <si>
    <t>519D82D2B6739A6807525F30D36C03519D82D2B671EDA8BD70C3A0AE37FE</t>
  </si>
  <si>
    <t>차폐문하부 강판접기  5mm  M2     ( 호표 30 )</t>
  </si>
  <si>
    <t>일반구조용압연강판</t>
  </si>
  <si>
    <t>일반구조용압연강판, 4.5∼6.0mm</t>
  </si>
  <si>
    <t>자재 28</t>
  </si>
  <si>
    <t>56BB02E2068BBBD851CF0240B97D63193B7E61</t>
  </si>
  <si>
    <t>519D82D2B6739A6807525F30D36C0056BB02E2068BBBD851CF0240B97D63193B7E61</t>
  </si>
  <si>
    <t>519D82D2B6739A6807525F30D36C00519DD252E653DE281E64C9804AFD6D</t>
  </si>
  <si>
    <t>519D82D2B6739A6807525F30D36C00519D923296CFB5982A7BD0E0FBA187</t>
  </si>
  <si>
    <t>519D82D2B6739A6807525F30D36C00519D9232A6D74FF88DFD234005AF21</t>
  </si>
  <si>
    <t>걸레받이 설치  H:100, S'STL 1.2mm  M     ( 호표 31 )</t>
  </si>
  <si>
    <t>스테인리스강판</t>
  </si>
  <si>
    <t>스테인리스강판, STS304, 1.2mm</t>
  </si>
  <si>
    <t>자재 29</t>
  </si>
  <si>
    <t>56BB02E2068BBBD851CF1CE0B79D7DAFD4DF84</t>
  </si>
  <si>
    <t>519D82D2B6739A6807525F30D36C0656BB02E2068BBBD851CF1CE0B79D7DAFD4DF84</t>
  </si>
  <si>
    <t>호표 78</t>
  </si>
  <si>
    <t>519DD252E653DE281E64E4602625B0</t>
  </si>
  <si>
    <t>519D82D2B6739A6807525F30D36C06519DD252E653DE281E64E4602625B0</t>
  </si>
  <si>
    <t>5㎜*5㎜</t>
  </si>
  <si>
    <t>호표 79</t>
  </si>
  <si>
    <t>519DF2A2768655287DC41DC0D91FD0</t>
  </si>
  <si>
    <t>519D82D2B6739A6807525F30D36C06519DF2A2768655287DC41DC0D91FD0</t>
  </si>
  <si>
    <t>모르타르 바름  바닥, 45mm  M2  건축 10-1 준용   ( 호표 32 )</t>
  </si>
  <si>
    <t>건축 10-1 준용</t>
  </si>
  <si>
    <t>모르타르 배합(배합품 포함)</t>
  </si>
  <si>
    <t>배합용적비 1:3, 시멘트, 모래 별도</t>
  </si>
  <si>
    <t>호표 82</t>
  </si>
  <si>
    <t>519D0212D6DA3358CE7A23303D5991</t>
  </si>
  <si>
    <t>519D0212D6DA3088BD9ACE90C88A98519D0212D6DA3358CE7A23303D5991</t>
  </si>
  <si>
    <t>바탕고르기</t>
  </si>
  <si>
    <t>바닥, 24mm 이하 기준</t>
  </si>
  <si>
    <t>호표 83</t>
  </si>
  <si>
    <t>519DA212E65AA13896603EC03FF2B2</t>
  </si>
  <si>
    <t>519D0212D6DA3088BD9ACE90C88A98519DA212E65AA13896603EC03FF2B2</t>
  </si>
  <si>
    <t>콘크리트면 정리    M2  건축 15-2-1   ( 호표 33 )</t>
  </si>
  <si>
    <t>건축 15-2-1</t>
  </si>
  <si>
    <t>견출공</t>
  </si>
  <si>
    <t>노임 10</t>
  </si>
  <si>
    <t>51425252E6B1F2B83F7B96F0EC45E089E0B688</t>
  </si>
  <si>
    <t>519D0212D6D92D78228724B099B5AC51425252E6B1F2B83F7B96F0EC45E089E0B688</t>
  </si>
  <si>
    <t>인력품의 2.5%</t>
  </si>
  <si>
    <t>519D0212D6D92D78228724B099B5AC508142A2E64F81E8CD6D38B0D8EC001</t>
  </si>
  <si>
    <t>모르타르 기계바름    M2     ( 호표 34 )</t>
  </si>
  <si>
    <t>POWER TROWEL</t>
  </si>
  <si>
    <t>3.73kw</t>
  </si>
  <si>
    <t>호표 85</t>
  </si>
  <si>
    <t>568FC232A6FD2938BBAE25D0EBF30782594A2C7D</t>
  </si>
  <si>
    <t>519D0212D6DFB7083CE44FA0942927568FC232A6FD2938BBAE25D0EBF30782594A2C7D</t>
  </si>
  <si>
    <t>회전날개</t>
  </si>
  <si>
    <t>L=310mm</t>
  </si>
  <si>
    <t>호표 86</t>
  </si>
  <si>
    <t>568FC232A6FD2938BBAE0AF00C3BF144D8D4DCF6</t>
  </si>
  <si>
    <t>519D0212D6DFB7083CE44FA0942927568FC232A6FD2938BBAE0AF00C3BF144D8D4DCF6</t>
  </si>
  <si>
    <t>미장공</t>
  </si>
  <si>
    <t>노임 13</t>
  </si>
  <si>
    <t>51425252E6B1F2B83F7B96F0EC45E089E0B68D</t>
  </si>
  <si>
    <t>519D0212D6DFB7083CE44FA094292751425252E6B1F2B83F7B96F0EC45E089E0B68D</t>
  </si>
  <si>
    <t>519D0212D6DFB7083CE44FA094292751425252E6B1F2B83F7B96F0EC45E089E0B4DF</t>
  </si>
  <si>
    <t>PSD01[방음문]  1.800 x 2.400 = 4.320  EA     ( 호표 35 )</t>
  </si>
  <si>
    <t>인테리어 방음문</t>
  </si>
  <si>
    <t>자재 53</t>
  </si>
  <si>
    <t>56BB02E2068C418867A03A3017427A8802698A</t>
  </si>
  <si>
    <t>519DB202764249E8E573523088823956BB02E2068C418867A03A3017427A8802698A</t>
  </si>
  <si>
    <t>강재창호 설치</t>
  </si>
  <si>
    <t>3.5~4.5m2 미만</t>
  </si>
  <si>
    <t>호표 87</t>
  </si>
  <si>
    <t>519DB202764350C8076D6980E14E90</t>
  </si>
  <si>
    <t>519DB202764249E8E5735230888239519DB202764350C8076D6980E14E90</t>
  </si>
  <si>
    <t>창문틀 주위 충전  발포우레탄 충전  M  건축 16-3-2   ( 호표 36 )</t>
  </si>
  <si>
    <t>건축 16-3-2</t>
  </si>
  <si>
    <t>발포우레탄폼(CF126)</t>
  </si>
  <si>
    <t>1액형 폴리우레탄 750ML</t>
  </si>
  <si>
    <t>자재 37</t>
  </si>
  <si>
    <t>56BB02E2068A9328F1D24BF008EFF89759F526</t>
  </si>
  <si>
    <t>519DB202061756F8D8337E80FC784256BB02E2068A9328F1D24BF008EFF89759F526</t>
  </si>
  <si>
    <t>519DB202061756F8D8337E80FC784251425252E6B1F2B83F7B96F0EC45E089E0B68D</t>
  </si>
  <si>
    <t>519DB202061756F8D8337E80FC784251425252E6B1F2B83F7B96F0EC45E089E0B4DF</t>
  </si>
  <si>
    <t>녹막이페인트(붓칠)  철재면, 1회, 1종  M2  건축 17-4   ( 호표 37 )</t>
  </si>
  <si>
    <t>건축 17-4</t>
  </si>
  <si>
    <t>녹막이페인트(붓칠) - 재료비</t>
  </si>
  <si>
    <t>호표 74</t>
  </si>
  <si>
    <t>519D923296CFB5982A69938079DE3A</t>
  </si>
  <si>
    <t>519D923296CFB5982A7BD0E0FBA187519D923296CFB5982A69938079DE3A</t>
  </si>
  <si>
    <t>녹막이페인트(붓칠) - 노무비</t>
  </si>
  <si>
    <t>철재면, 1회 칠</t>
  </si>
  <si>
    <t>호표 75</t>
  </si>
  <si>
    <t>519D923296CFB5982A6981106E6E60</t>
  </si>
  <si>
    <t>519D923296CFB5982A7BD0E0FBA187519D923296CFB5982A6981106E6E60</t>
  </si>
  <si>
    <t>유성페인트(붓칠)  철재면, 2회. 1급  M2  건축 17-3-1   ( 호표 38 )</t>
  </si>
  <si>
    <t>건축 17-3-1</t>
  </si>
  <si>
    <t>유성페인트(붓칠) - 재료비</t>
  </si>
  <si>
    <t>철재면, 2회 칠, 1급</t>
  </si>
  <si>
    <t>호표 76</t>
  </si>
  <si>
    <t>519D9232A6D74FF88DFD2300A8B195</t>
  </si>
  <si>
    <t>519D9232A6D74FF88DFD234005AF21519D9232A6D74FF88DFD2300A8B195</t>
  </si>
  <si>
    <t>유성페인트(붓칠) - 노무비</t>
  </si>
  <si>
    <t>철재면, 2회 칠</t>
  </si>
  <si>
    <t>호표 77</t>
  </si>
  <si>
    <t>519D9232A6D74FF88DFD2300AA7C55</t>
  </si>
  <si>
    <t>519D9232A6D74FF88DFD234005AF21519D9232A6D74FF88DFD2300AA7C55</t>
  </si>
  <si>
    <t>걸레받이용 페인트  붓칠, 2회  M2  건축 17-9   ( 호표 39 )</t>
  </si>
  <si>
    <t>건축 17-9</t>
  </si>
  <si>
    <t>걸레받이용 페인트 - 재료비</t>
  </si>
  <si>
    <t>호표 88</t>
  </si>
  <si>
    <t>519D9232A6D581680D0193A0EE343E</t>
  </si>
  <si>
    <t>519D9232A6D581680D019390C8326D519D9232A6D581680D0193A0EE343E</t>
  </si>
  <si>
    <t>걸레받이용 페인트 - 노무비</t>
  </si>
  <si>
    <t>호표 89</t>
  </si>
  <si>
    <t>519D9232A6D581680D0193B0F5279C</t>
  </si>
  <si>
    <t>519D9232A6D581680D019390C8326D519D9232A6D581680D0193B0F5279C</t>
  </si>
  <si>
    <t>수성페인트(롤러칠)  내부, 2회, 친환경페인트  M2     ( 호표 40 )</t>
  </si>
  <si>
    <t>수성페인트(롤러칠) - 친환경페인트 재료비</t>
  </si>
  <si>
    <t>내부, 2회, 친환경페인트(진품)</t>
  </si>
  <si>
    <t>호표 90</t>
  </si>
  <si>
    <t>519D9232B6FDB2D8AB428630B5DDC7</t>
  </si>
  <si>
    <t>519D9232B6FDB2D8AB42A1000AF68E519D9232B6FDB2D8AB428630B5DDC7</t>
  </si>
  <si>
    <t>수성페인트(롤러칠) - 노무비</t>
  </si>
  <si>
    <t>2회 칠</t>
  </si>
  <si>
    <t>호표 91</t>
  </si>
  <si>
    <t>519D9232B6FDB2D8AB153FE0EAD265</t>
  </si>
  <si>
    <t>519D9232B6FDB2D8AB42A1000AF68E519D9232B6FDB2D8AB153FE0EAD265</t>
  </si>
  <si>
    <t>바탕만들기+수성페인트(롤러칠)  내부, 2회, 석고보드면(줄퍼티), 친환경페인트  M2     ( 호표 41 )</t>
  </si>
  <si>
    <t>바탕만들기 - 친환경</t>
  </si>
  <si>
    <t>석고보드면(줄퍼티)</t>
  </si>
  <si>
    <t>호표 92</t>
  </si>
  <si>
    <t>519D9222B6516038E5F2E63060D9A7</t>
  </si>
  <si>
    <t>519D9232B6FDB2D8AB42A16093E133519D9222B6516038E5F2E63060D9A7</t>
  </si>
  <si>
    <t>519D9232B6FDB2D8AB42A16093E133519D9232B6FDB2D8AB428630B5DDC7</t>
  </si>
  <si>
    <t>519D9232B6FDB2D8AB42A16093E133519D9232B6FDB2D8AB153FE0EAD265</t>
  </si>
  <si>
    <t>수성페인트(롤러칠)  내부 천장, 2회, 친환경페인트  M2     ( 호표 42 )</t>
  </si>
  <si>
    <t>519D9232B6FDB2D8AB4202D0F545BB519D9232B6FDB2D8AB428630B5DDC7</t>
  </si>
  <si>
    <t>천장, 2회 칠</t>
  </si>
  <si>
    <t>호표 93</t>
  </si>
  <si>
    <t>519D9232B6FDB2D8AB6D69E0DF3982</t>
  </si>
  <si>
    <t>519D9232B6FDB2D8AB4202D0F545BB519D9232B6FDB2D8AB6D69E0DF3982</t>
  </si>
  <si>
    <t>에폭시 코팅  바닥, 롤러칠  M2  건축 17-6   ( 호표 43 )</t>
  </si>
  <si>
    <t>건축 17-6</t>
  </si>
  <si>
    <t>에폭시 페인트 - 재료비</t>
  </si>
  <si>
    <t>바닥</t>
  </si>
  <si>
    <t>호표 94</t>
  </si>
  <si>
    <t>519D92322680CFD8F3FF9890D83FEA</t>
  </si>
  <si>
    <t>519D92322680CFD8F3DCB8C0913A79519D92322680CFD8F3FF9890D83FEA</t>
  </si>
  <si>
    <t>에폭시 코팅 - 노무비</t>
  </si>
  <si>
    <t>호표 95</t>
  </si>
  <si>
    <t>519D92322680CFD8F3DCB8D0B8C2B5</t>
  </si>
  <si>
    <t>519D92322680CFD8F3DCB8C0913A79519D92322680CFD8F3DCB8D0B8C2B5</t>
  </si>
  <si>
    <t>바탕만들기+에폭시 코팅  바닥, 롤러칠  M2  건축 17-6   ( 호표 44 )</t>
  </si>
  <si>
    <t>바탕만들기</t>
  </si>
  <si>
    <t>콘크리트·모르타르면</t>
  </si>
  <si>
    <t>호표 96</t>
  </si>
  <si>
    <t>519D9222B6516038E5F2F0F06DE599</t>
  </si>
  <si>
    <t>519D92322680CFD8F3DCB8C0901350519D9222B6516038E5F2F0F06DE599</t>
  </si>
  <si>
    <t>519D92322680CFD8F3DCB8C0901350519D92322680CFD8F3FF9890D83FEA</t>
  </si>
  <si>
    <t>519D92322680CFD8F3DCB8C0901350519D92322680CFD8F3DCB8D0B8C2B5</t>
  </si>
  <si>
    <t>철재문 철거  1,800*2,400  EA  설치비의 40%   ( 호표 45 )</t>
  </si>
  <si>
    <t>설치비의 40%</t>
  </si>
  <si>
    <t>창호공</t>
  </si>
  <si>
    <t>노임 12</t>
  </si>
  <si>
    <t>51425252E6B1F2B83F7B96F0EC45E089E0B68E</t>
  </si>
  <si>
    <t>519C6212968F0508712842F0A18F2351425252E6B1F2B83F7B96F0EC45E089E0B68E</t>
  </si>
  <si>
    <t>519C6212968F0508712842F0A18F2351425252E6B1F2B83F7B96F0EC45E089E0B4DF</t>
  </si>
  <si>
    <t>519C6212968F0508712842F0A18F23508142A2E64F81E8CD6D38B0D8EC001</t>
  </si>
  <si>
    <t>콘크리트 구조물 철거(소형장비 사용)  공압식, 무근  M3  건축 18-2-1,1   ( 호표 46 )</t>
  </si>
  <si>
    <t>건축 18-2-1,1</t>
  </si>
  <si>
    <t>519C621296847FE8115A9B605E1EF651425252E6B1F2B83F7B96F0EC45E089E0B5E1</t>
  </si>
  <si>
    <t>519C621296847FE8115A9B605E1EF651425252E6B1F2B83F7B96F0EC45E089E0B4DF</t>
  </si>
  <si>
    <t>소형브레이커(공압식)</t>
  </si>
  <si>
    <t>1.3㎥/min</t>
  </si>
  <si>
    <t>호표 97</t>
  </si>
  <si>
    <t>568FC232A6FD2BF8DD5AB2F02C9B1DD53C6E6558</t>
  </si>
  <si>
    <t>519C621296847FE8115A9B605E1EF6568FC232A6FD2BF8DD5AB2F02C9B1DD53C6E6558</t>
  </si>
  <si>
    <t>공기압축기(이동식)</t>
  </si>
  <si>
    <t>3.5㎥/min</t>
  </si>
  <si>
    <t>호표 98</t>
  </si>
  <si>
    <t>568FC232A6FD2BF8DD5AF8A01BBF7942638A0205</t>
  </si>
  <si>
    <t>519C621296847FE8115A9B605E1EF6568FC232A6FD2BF8DD5AF8A01BBF7942638A0205</t>
  </si>
  <si>
    <t>인력품의 1%</t>
  </si>
  <si>
    <t>519C621296847FE8115A9B605E1EF6508142A2E64F81E8CD6D38B0D8EC001</t>
  </si>
  <si>
    <t>강관 조립말비계(이동식) - 노무비  높이 2m, 설치, 해체비  대  건축 2-6-4, 6   ( 호표 47 )</t>
  </si>
  <si>
    <t>비계공</t>
  </si>
  <si>
    <t>노임 3</t>
  </si>
  <si>
    <t>51425252E6B1F2B83F7B96F0EC45E089E0B4DB</t>
  </si>
  <si>
    <t>519D6282560BBCC8ACC98080A17A6651425252E6B1F2B83F7B96F0EC45E089E0B4DB</t>
  </si>
  <si>
    <t>519D6282560BBCC8ACC98080A17A6651425252E6B1F2B83F7B96F0EC45E089E0B4DF</t>
  </si>
  <si>
    <t>강관동바리 설치 및 해체  3.5m초과 ~ 4.2m이하  M2  토목 2-5-4   ( 호표 48 )</t>
  </si>
  <si>
    <t>토목 2-5-4</t>
  </si>
  <si>
    <t>형틀목공</t>
  </si>
  <si>
    <t>노임 4</t>
  </si>
  <si>
    <t>51425252E6B1F2B83F7B96F0EC45E089E0B4DA</t>
  </si>
  <si>
    <t>519D6282560BBF98F4F528E0952B6E51425252E6B1F2B83F7B96F0EC45E089E0B4DA</t>
  </si>
  <si>
    <t>519D6282560BBF98F4F528E0952B6E51425252E6B1F2B83F7B96F0EC45E089E0B4DF</t>
  </si>
  <si>
    <t>수평연결보강  1단,설치간격0.6~0.8m이하, 3개월  ㎡  2016품셈반영   ( 호표 49 )</t>
  </si>
  <si>
    <t>2016품셈반영</t>
  </si>
  <si>
    <t>강관비계</t>
  </si>
  <si>
    <t>강관비계, 비계파이프, 48.6*2.3mm</t>
  </si>
  <si>
    <t>금액제외</t>
  </si>
  <si>
    <t>56BB02E206825D682C2BA690FD0D2C533ADC44</t>
  </si>
  <si>
    <t>519D6282560BBF98F4F528F0BDDB5856BB02E206825D682C2BA690FD0D2C533ADC44</t>
  </si>
  <si>
    <t>-</t>
  </si>
  <si>
    <t>강관비계 부속철물</t>
  </si>
  <si>
    <t>이음철물, 연결핀</t>
  </si>
  <si>
    <t>56BB02E206825D682C2BA690FD0D2C533BE18B</t>
  </si>
  <si>
    <t>519D6282560BBF98F4F528F0BDDB5856BB02E206825D682C2BA690FD0D2C533BE18B</t>
  </si>
  <si>
    <t>조임철물, 직교 및 가새</t>
  </si>
  <si>
    <t>56BB02E206825D682C2BA690FD0D2C533BE188</t>
  </si>
  <si>
    <t>519D6282560BBF98F4F528F0BDDB5856BB02E206825D682C2BA690FD0D2C533BE188</t>
  </si>
  <si>
    <t>가설재손료</t>
  </si>
  <si>
    <t>주재료비의 6%</t>
  </si>
  <si>
    <t>519D6282560BBF98F4F528F0BDDB58508142A2E64F81E8CD6D38B0D8EC001</t>
  </si>
  <si>
    <t>수평연결재 설치 및 해체</t>
  </si>
  <si>
    <t>1단 설치일때 - 17-2/4 삭제</t>
  </si>
  <si>
    <t>호표 50</t>
  </si>
  <si>
    <t>519D6282560BBF98F4F528F0BDDB5A</t>
  </si>
  <si>
    <t>519D6282560BBF98F4F528F0BDDB58519D6282560BBF98F4F528F0BDDB5A</t>
  </si>
  <si>
    <t>수평연결재 설치 및 해체  1단 설치일때 - 17-2/4 삭제  M2  토목 2-5-1   ( 호표 50 )</t>
  </si>
  <si>
    <t>토목 2-5-1</t>
  </si>
  <si>
    <t>519D6282560BBF98F4F528F0BDDB5A51425252E6B1F2B83F7B96F0EC45E089E0B4DA</t>
  </si>
  <si>
    <t>519D6282560BBF98F4F528F0BDDB5A51425252E6B1F2B83F7B96F0EC45E089E0B4DF</t>
  </si>
  <si>
    <t>합판 거푸집 - 재료비  1회 사용시, 0~7m까지  M2  토목 6-3-2   ( 호표 51 )</t>
  </si>
  <si>
    <t>토목 6-3-2</t>
  </si>
  <si>
    <t>내수합판, 1급, 12*1220*2440mm</t>
  </si>
  <si>
    <t>자재 12</t>
  </si>
  <si>
    <t>569822E2763C6AE8384E74F01B9B8A51404E73</t>
  </si>
  <si>
    <t>519D325216239218F9B59020277F9C569822E2763C6AE8384E74F01B9B8A51404E73</t>
  </si>
  <si>
    <t>자재 31</t>
  </si>
  <si>
    <t>56BB02E2068BBA38620B5B80C0DC8D8F46A68F</t>
  </si>
  <si>
    <t>519D325216239218F9B59020277F9C56BB02E2068BBA38620B5B80C0DC8D8F46A68F</t>
  </si>
  <si>
    <t>철선, 어닐링, Φ4.0mm</t>
  </si>
  <si>
    <t>자재 81</t>
  </si>
  <si>
    <t>56BB1282962768489086F1D0625BA14C3AD51F</t>
  </si>
  <si>
    <t>519D325216239218F9B59020277F9C56BB1282962768489086F1D0625BA14C3AD51F</t>
  </si>
  <si>
    <t>일반못</t>
  </si>
  <si>
    <t>일반못, 75mm</t>
  </si>
  <si>
    <t>자재 83</t>
  </si>
  <si>
    <t>56BB12829624AE78152797D029DA94051887B9</t>
  </si>
  <si>
    <t>519D325216239218F9B59020277F9C56BB12829624AE78152797D029DA94051887B9</t>
  </si>
  <si>
    <t>박리제</t>
  </si>
  <si>
    <t>박리제, 목재용, 수성</t>
  </si>
  <si>
    <t>자재 16</t>
  </si>
  <si>
    <t>569812D2E6171518883E3C703108FD07DA39CD</t>
  </si>
  <si>
    <t>519D325216239218F9B59020277F9C569812D2E6171518883E3C703108FD07DA39CD</t>
  </si>
  <si>
    <t>사용고재 평가기준</t>
  </si>
  <si>
    <t>주재료비의 -23%</t>
  </si>
  <si>
    <t>519D325216239218F9B59020277F9C508142A2E64F81E8CD6D38B0D8EC001</t>
  </si>
  <si>
    <t>합판 거푸집 - 노무비(제작,조립,철거 포함)  1회 사용시, 0~7m까지  M2  토목 6-3-2   ( 호표 52 )</t>
  </si>
  <si>
    <t>519D325216239218F9B59020277CC851425252E6B1F2B83F7B96F0EC45E089E0B4DA</t>
  </si>
  <si>
    <t>519D325216239218F9B59020277CC851425252E6B1F2B83F7B96F0EC45E089E0B4DF</t>
  </si>
  <si>
    <t>유로폼 - 자재비    M2  건축 6-3-2.1   ( 호표 53 )</t>
  </si>
  <si>
    <t>건축 6-3-2.1</t>
  </si>
  <si>
    <t>건설용거푸집</t>
  </si>
  <si>
    <t>건설용거푸집, 강, 600*1200*63.5mm</t>
  </si>
  <si>
    <t>매</t>
  </si>
  <si>
    <t>자재 67</t>
  </si>
  <si>
    <t>56BB02E206825518812BDC60CDF1970A000A3B</t>
  </si>
  <si>
    <t>519D3252162664381CD855308C2A6F56BB02E206825518812BDC60CDF1970A000A3B</t>
  </si>
  <si>
    <t>건설용거푸집, 내벽코너패널, 200+200, 1200mm</t>
  </si>
  <si>
    <t>자재 68</t>
  </si>
  <si>
    <t>56BB02E206825518812BDC60CDF1970A000E96</t>
  </si>
  <si>
    <t>519D3252162664381CD855308C2A6F56BB02E206825518812BDC60CDF1970A000E96</t>
  </si>
  <si>
    <t>건설용거푸집액세서리, 웨지핀, 90mm</t>
  </si>
  <si>
    <t>자재 70</t>
  </si>
  <si>
    <t>56BB02E206825518812BC3F0BBC184A008E171</t>
  </si>
  <si>
    <t>519D3252162664381CD855308C2A6F56BB02E206825518812BC3F0BBC184A008E171</t>
  </si>
  <si>
    <t>건설용거푸집액세서리, 플랫타이, 4*19*200mm</t>
  </si>
  <si>
    <t>자재 71</t>
  </si>
  <si>
    <t>56BB02E206825518812BC3F0BBC184A008E06D</t>
  </si>
  <si>
    <t>519D3252162664381CD855308C2A6F56BB02E206825518812BC3F0BBC184A008E06D</t>
  </si>
  <si>
    <t>자재 55</t>
  </si>
  <si>
    <t>519D3252162664381CD855308C2A6F56BB02E206825D682C2BA690FD0D2C533ADC44</t>
  </si>
  <si>
    <t>건설용거푸집액세서리, 웨일후크, 스틸수직(대), 63.5패널용</t>
  </si>
  <si>
    <t>자재 72</t>
  </si>
  <si>
    <t>56BB02E206825518812BC3F0BBC184A008E069</t>
  </si>
  <si>
    <t>519D3252162664381CD855308C2A6F56BB02E206825518812BC3F0BBC184A008E069</t>
  </si>
  <si>
    <t>잡재료(박리재,철선,보조각재 등)</t>
  </si>
  <si>
    <t>패널 재료비의 5%</t>
  </si>
  <si>
    <t>519D3252162664381CD855308C2A6F508142A2E64F81E8CD6D38B0D8EC001</t>
  </si>
  <si>
    <t>유로폼 - 인력투입  보통, 수직고 7m까지  M2  건축 6-3-2.2   ( 호표 54 )</t>
  </si>
  <si>
    <t>건축 6-3-2.2</t>
  </si>
  <si>
    <t>519D3252162664381CD867A096F71951425252E6B1F2B83F7B96F0EC45E089E0B4DA</t>
  </si>
  <si>
    <t>519D3252162664381CD867A096F71951425252E6B1F2B83F7B96F0EC45E089E0B4DF</t>
  </si>
  <si>
    <t>519D3252162664381CD867A096F719508142A2E64F81E8CD6D38B0D8EE003</t>
  </si>
  <si>
    <t>철근 현장 가공  보통  TON  건축 6-2-1   ( 호표 55 )</t>
  </si>
  <si>
    <t>철근공</t>
  </si>
  <si>
    <t>노임 5</t>
  </si>
  <si>
    <t>51425252E6B1F2B83F7B96F0EC45E089E0B4D5</t>
  </si>
  <si>
    <t>519D325226C82B88A6C4FB0055B68151425252E6B1F2B83F7B96F0EC45E089E0B4D5</t>
  </si>
  <si>
    <t>519D325226C82B88A6C4FB0055B68151425252E6B1F2B83F7B96F0EC45E089E0B4DF</t>
  </si>
  <si>
    <t>기계기구손료</t>
  </si>
  <si>
    <t>519D325226C82B88A6C4FB0055B681508142A2E64F81E8CD6D38B0D8EC001</t>
  </si>
  <si>
    <t>철근 현장 조립  보통  TON  건축 6-2-1   ( 호표 56 )</t>
  </si>
  <si>
    <t>519D325226C82B88A6C4FB708405CA51425252E6B1F2B83F7B96F0EC45E089E0B4D5</t>
  </si>
  <si>
    <t>519D325226C82B88A6C4FB708405CA51425252E6B1F2B83F7B96F0EC45E089E0B4DF</t>
  </si>
  <si>
    <t>콘크리트 펌프차  21m(65∼75㎥/hr)  HR  토목 9-2.3(4504)   ( 호표 57 )</t>
  </si>
  <si>
    <t>토목 9-2.3(4504)</t>
  </si>
  <si>
    <t>A</t>
  </si>
  <si>
    <t>자재 2</t>
  </si>
  <si>
    <t>568FC232A6FD2AD8C5409F60CA1D203DF8F4F5</t>
  </si>
  <si>
    <t>568FC232A6FD2AD8C5409F60CA1D203DF8F4F52D568FC232A6FD2AD8C5409F60CA1D203DF8F4F5</t>
  </si>
  <si>
    <t>경유</t>
  </si>
  <si>
    <t>경유, 저유황</t>
  </si>
  <si>
    <t>자재 17</t>
  </si>
  <si>
    <t>5698624206A24618BF922E70DCA78F3B1D9F8A</t>
  </si>
  <si>
    <t>568FC232A6FD2AD8C5409F60CA1D203DF8F4F52D5698624206A24618BF922E70DCA78F3B1D9F8A</t>
  </si>
  <si>
    <t>주연료비의 35%</t>
  </si>
  <si>
    <t>568FC232A6FD2AD8C5409F60CA1D203DF8F4F52D508142A2E64F81E8CD6D38B0D8EC001</t>
  </si>
  <si>
    <t>건설기계운전사</t>
  </si>
  <si>
    <t>노임 16</t>
  </si>
  <si>
    <t>51425252E6B1F2B83F7B96F0EC45E089E0B06A</t>
  </si>
  <si>
    <t>568FC232A6FD2AD8C5409F60CA1D203DF8F4F52D51425252E6B1F2B83F7B96F0EC45E089E0B06A</t>
  </si>
  <si>
    <t>콘크리트 펌프차 타설인부  배관타설, 철근구조물  M3  토목 6-1-2.2   ( 호표 58 )</t>
  </si>
  <si>
    <t>토목 6-1-2.2</t>
  </si>
  <si>
    <t>519D325266A2D518658407F034EB4651425252E6B1F2B83F7B96F0EC45E089E0B5E7</t>
  </si>
  <si>
    <t>519D325266A2D518658407F034EB4651425252E6B1F2B83F7B96F0EC45E089E0B4DF</t>
  </si>
  <si>
    <t>벽체 틀  자재 별도  M2  건축 11-1-3.1   ( 호표 59 )</t>
  </si>
  <si>
    <t>519DE2B28677F7087106B820341AFD51425252E6B1F2B83F7B96F0EC45E089E0B689</t>
  </si>
  <si>
    <t>519DE2B28677F7087106B820341AFD51425252E6B1F2B83F7B96F0EC45E089E0B4DF</t>
  </si>
  <si>
    <t>519DE2B28677F7087106B820341AFD508142A2E64F81E8CD6D38B0D8EC001</t>
  </si>
  <si>
    <t>PVC계 바닥재 - 타일 깔기  주재료 제외  M2  건축 11-2-1   ( 호표 60 )</t>
  </si>
  <si>
    <t>초산비닐계접착제</t>
  </si>
  <si>
    <t>초산비닐계접착제, 비닐타일용</t>
  </si>
  <si>
    <t>자재 86</t>
  </si>
  <si>
    <t>56BB1282A6C929F87AE9FEF05BEBEC984B042A</t>
  </si>
  <si>
    <t>519D82D2363A0498E24F5FE079689B56BB1282A6C929F87AE9FEF05BEBEC984B042A</t>
  </si>
  <si>
    <t>519D82D2363A0498E24F5FE079689B51425252E6B1F2B83F7B96F0EC45E089E0B791</t>
  </si>
  <si>
    <t>519D82D2363A0498E24F5FE079689B51425252E6B1F2B83F7B96F0EC45E089E0B4DF</t>
  </si>
  <si>
    <t>벽, 합판붙임  합판별도  M2  건축 11-1-3.3   ( 호표 61 )</t>
  </si>
  <si>
    <t>건축 11-1-3.3</t>
  </si>
  <si>
    <t>519D82D2160A5C48C813DA60FE07CA51425252E6B1F2B83F7B96F0EC45E089E0B689</t>
  </si>
  <si>
    <t>519D82D2160A5C48C813DA60FE07CA51425252E6B1F2B83F7B96F0EC45E089E0B4DF</t>
  </si>
  <si>
    <t>519D82D2160A5C48C813DA60FE07CA508142A2E64F81E8CD6D38B0D8EC001</t>
  </si>
  <si>
    <t>석고판 나사 고정(바탕용) 설치비  벽, 1겹 붙임  M2  건축 11-3-1.2   ( 호표 62 )</t>
  </si>
  <si>
    <t>건축 11-3-1.2</t>
  </si>
  <si>
    <t>519D82D2160C0BC8E6C27530AA1A2551425252E6B1F2B83F7B96F0EC45E089E0B791</t>
  </si>
  <si>
    <t>519D82D2160C0BC8E6C27530AA1A2551425252E6B1F2B83F7B96F0EC45E089E0B4DF</t>
  </si>
  <si>
    <t>519D82D2160C0BC8E6C27530AA1A25508142A2E64F81E8CD6D38B0D8EC001</t>
  </si>
  <si>
    <t>석고판 나사 고정(바탕용) 설치비  벽, 2겹 붙임  M2  건축 11-3-1.2   ( 호표 63 )</t>
  </si>
  <si>
    <t>519D82D2160C0BC8E6C27530AA191F51425252E6B1F2B83F7B96F0EC45E089E0B791</t>
  </si>
  <si>
    <t>519D82D2160C0BC8E6C27530AA191F51425252E6B1F2B83F7B96F0EC45E089E0B4DF</t>
  </si>
  <si>
    <t>519D82D2160C0BC8E6C27530AA191F508142A2E64F81E8CD6D38B0D8EC001</t>
  </si>
  <si>
    <t>수밀코킹(시공비)  재료비 별도  M  건축 12-12-1   ( 호표 64 )</t>
  </si>
  <si>
    <t>코킹공</t>
  </si>
  <si>
    <t>기타 직종</t>
  </si>
  <si>
    <t>노임 18</t>
  </si>
  <si>
    <t>51425252E6B1F2B83F7BDCA0DC0E9B38B455EF</t>
  </si>
  <si>
    <t>519DF2A27684A868FED7E10004093D51425252E6B1F2B83F7BDCA0DC0E9B38B455EF</t>
  </si>
  <si>
    <t>와이어메시 바닥깔기 - 노무비  1800*1800 기준  M2  건축 14-3-2   ( 호표 65 )</t>
  </si>
  <si>
    <t>519DD2527623693869E4F40068244951425252E6B1F2B83F7B96F0EC45E089E0B4DE</t>
  </si>
  <si>
    <t>잡철물제작설치(스테인리스)  보통  kg  건축 14-5   ( 호표 66 )</t>
  </si>
  <si>
    <t>잡철물제작(스테인리스)</t>
  </si>
  <si>
    <t>호표 67</t>
  </si>
  <si>
    <t>519DD252E6500A8833BCCC2011A410</t>
  </si>
  <si>
    <t>519DD252E6500A883387AF101463E9519DD252E6500A8833BCCC2011A410</t>
  </si>
  <si>
    <t>잡철물설치(스테인리스)</t>
  </si>
  <si>
    <t>호표 68</t>
  </si>
  <si>
    <t>519DD252E6500A8833BCCC30384E71</t>
  </si>
  <si>
    <t>519DD252E6500A883387AF101463E9519DD252E6500A8833BCCC30384E71</t>
  </si>
  <si>
    <t>잡철물제작(스테인리스)  보통  kg  건축 14-5   ( 호표 67 )</t>
  </si>
  <si>
    <t>용접봉(스테인리스)</t>
  </si>
  <si>
    <t>3.2(KSD308-16)</t>
  </si>
  <si>
    <t>자재 22</t>
  </si>
  <si>
    <t>56AA9282D6A263582BBD4A50BC1C17A821C2CC</t>
  </si>
  <si>
    <t>519DD252E6500A8833BCCC2011A41056AA9282D6A263582BBD4A50BC1C17A821C2CC</t>
  </si>
  <si>
    <t>산소가스</t>
  </si>
  <si>
    <t>기체</t>
  </si>
  <si>
    <t>자재 15</t>
  </si>
  <si>
    <t>569812D2E61B8E781C263A309824959045B277</t>
  </si>
  <si>
    <t>519DD252E6500A8833BCCC2011A410569812D2E61B8E781C263A309824959045B277</t>
  </si>
  <si>
    <t>아세틸렌가스</t>
  </si>
  <si>
    <t>아세틸렌가스, kg</t>
  </si>
  <si>
    <t>자재 19</t>
  </si>
  <si>
    <t>5698624206A36FD83FDC7270238BBCBEC8E84D</t>
  </si>
  <si>
    <t>519DD252E6500A8833BCCC2011A4105698624206A36FD83FDC7270238BBCBEC8E84D</t>
  </si>
  <si>
    <t>용접기(교류)</t>
  </si>
  <si>
    <t>500Amp</t>
  </si>
  <si>
    <t>호표 69</t>
  </si>
  <si>
    <t>568FC232A6FD29384056E0B05ECF02620745A6F5</t>
  </si>
  <si>
    <t>519DD252E6500A8833BCCC2011A410568FC232A6FD29384056E0B05ECF02620745A6F5</t>
  </si>
  <si>
    <t>공통자재</t>
  </si>
  <si>
    <t>일반경비, 전력</t>
  </si>
  <si>
    <t>kwh</t>
  </si>
  <si>
    <t>자재 106</t>
  </si>
  <si>
    <t>51D0228286DBEF58BA92F9D0E36235EFB0EA2F</t>
  </si>
  <si>
    <t>519DD252E6500A8833BCCC2011A41051D0228286DBEF58BA92F9D0E36235EFB0EA2F</t>
  </si>
  <si>
    <t>철공</t>
  </si>
  <si>
    <t>노임 6</t>
  </si>
  <si>
    <t>51425252E6B1F2B83F7B96F0EC45E089E0B4D4</t>
  </si>
  <si>
    <t>519DD252E6500A8833BCCC2011A41051425252E6B1F2B83F7B96F0EC45E089E0B4D4</t>
  </si>
  <si>
    <t>519DD252E6500A8833BCCC2011A41051425252E6B1F2B83F7B96F0EC45E089E0B4DF</t>
  </si>
  <si>
    <t>용접공</t>
  </si>
  <si>
    <t>노임 7</t>
  </si>
  <si>
    <t>51425252E6B1F2B83F7B96F0EC45E089E0B5E6</t>
  </si>
  <si>
    <t>519DD252E6500A8833BCCC2011A41051425252E6B1F2B83F7B96F0EC45E089E0B5E6</t>
  </si>
  <si>
    <t>519DD252E6500A8833BCCC2011A41051425252E6B1F2B83F7B96F0EC45E089E0B4DE</t>
  </si>
  <si>
    <t>519DD252E6500A8833BCCC2011A410508142A2E64F81E8CD6D38B0D8EC001</t>
  </si>
  <si>
    <t>잡철물설치(스테인리스)  보통  kg  건축 14-5   ( 호표 68 )</t>
  </si>
  <si>
    <t>519DD252E6500A8833BCCC30384E7156AA9282D6A263582BBD4A50BC1C17A821C2CC</t>
  </si>
  <si>
    <t>519DD252E6500A8833BCCC30384E71569812D2E61B8E781C263A309824959045B277</t>
  </si>
  <si>
    <t>519DD252E6500A8833BCCC30384E715698624206A36FD83FDC7270238BBCBEC8E84D</t>
  </si>
  <si>
    <t>519DD252E6500A8833BCCC30384E71568FC232A6FD29384056E0B05ECF02620745A6F5</t>
  </si>
  <si>
    <t>519DD252E6500A8833BCCC30384E7151D0228286DBEF58BA92F9D0E36235EFB0EA2F</t>
  </si>
  <si>
    <t>519DD252E6500A8833BCCC30384E7151425252E6B1F2B83F7B96F0EC45E089E0B4D4</t>
  </si>
  <si>
    <t>519DD252E6500A8833BCCC30384E7151425252E6B1F2B83F7B96F0EC45E089E0B4DF</t>
  </si>
  <si>
    <t>519DD252E6500A8833BCCC30384E7151425252E6B1F2B83F7B96F0EC45E089E0B5E6</t>
  </si>
  <si>
    <t>519DD252E6500A8833BCCC30384E7151425252E6B1F2B83F7B96F0EC45E089E0B4DE</t>
  </si>
  <si>
    <t>519DD252E6500A8833BCCC30384E71508142A2E64F81E8CD6D38B0D8EC001</t>
  </si>
  <si>
    <t>용접기(교류)  500Amp  HR  토목 9-2(7611)   ( 호표 69 )</t>
  </si>
  <si>
    <t>토목 9-2(7611)</t>
  </si>
  <si>
    <t>자재 6</t>
  </si>
  <si>
    <t>568FC232A6FD29384056E0B05ECF02620745A6</t>
  </si>
  <si>
    <t>568FC232A6FD29384056E0B05ECF02620745A6F5568FC232A6FD29384056E0B05ECF02620745A6</t>
  </si>
  <si>
    <t>경량 천장 철골틀 - 노무비    M2  건축 14-4   ( 호표 70 )</t>
  </si>
  <si>
    <t>건축 14-4</t>
  </si>
  <si>
    <t>519DD252A6F6E09865F95CC019BF2751425252E6B1F2B83F7B96F0EC45E089E0B791</t>
  </si>
  <si>
    <t>519DD252A6F6E09865F95CC019BF2751425252E6B1F2B83F7B96F0EC45E089E0B4DF</t>
  </si>
  <si>
    <t>인력품의 6%</t>
  </si>
  <si>
    <t>519DD252A6F6E09865F95CC019BF27508142A2E64F81E8CD6D38B0D8EC001</t>
  </si>
  <si>
    <t>잡철물제작(철재)  간단  kg  건축 14-5   ( 호표 71 )</t>
  </si>
  <si>
    <t>용접봉(연강용)</t>
  </si>
  <si>
    <t>3.2(KSE4301)</t>
  </si>
  <si>
    <t>자재 21</t>
  </si>
  <si>
    <t>56AA9282D6A263582BBD4A50BC1C17A8238761</t>
  </si>
  <si>
    <t>519DD252E653DE281E5A6350AB8DE956AA9282D6A263582BBD4A50BC1C17A8238761</t>
  </si>
  <si>
    <t>519DD252E653DE281E5A6350AB8DE9569812D2E61B8E781C263A309824959045B277</t>
  </si>
  <si>
    <t>519DD252E653DE281E5A6350AB8DE95698624206A36FD83FDC7270238BBCBEC8E84D</t>
  </si>
  <si>
    <t>519DD252E653DE281E5A6350AB8DE9568FC232A6FD29384056E0B05ECF02620745A6F5</t>
  </si>
  <si>
    <t>519DD252E653DE281E5A6350AB8DE951D0228286DBEF58BA92F9D0E36235EFB0EA2F</t>
  </si>
  <si>
    <t>519DD252E653DE281E5A6350AB8DE951425252E6B1F2B83F7B96F0EC45E089E0B4D4</t>
  </si>
  <si>
    <t>519DD252E653DE281E5A6350AB8DE951425252E6B1F2B83F7B96F0EC45E089E0B4DF</t>
  </si>
  <si>
    <t>519DD252E653DE281E5A6350AB8DE951425252E6B1F2B83F7B96F0EC45E089E0B5E6</t>
  </si>
  <si>
    <t>519DD252E653DE281E5A6350AB8DE951425252E6B1F2B83F7B96F0EC45E089E0B4DE</t>
  </si>
  <si>
    <t>519DD252E653DE281E5A6350AB8DE9508142A2E64F81E8CD6D38B0D8EC001</t>
  </si>
  <si>
    <t>잡철물설치(철재)  간단  kg  건축 14-5   ( 호표 72 )</t>
  </si>
  <si>
    <t>519DD252E653DE281E5A6340858A7156AA9282D6A263582BBD4A50BC1C17A8238761</t>
  </si>
  <si>
    <t>519DD252E653DE281E5A6340858A71569812D2E61B8E781C263A309824959045B277</t>
  </si>
  <si>
    <t>519DD252E653DE281E5A6340858A715698624206A36FD83FDC7270238BBCBEC8E84D</t>
  </si>
  <si>
    <t>519DD252E653DE281E5A6340858A71568FC232A6FD29384056E0B05ECF02620745A6F5</t>
  </si>
  <si>
    <t>519DD252E653DE281E5A6340858A7151D0228286DBEF58BA92F9D0E36235EFB0EA2F</t>
  </si>
  <si>
    <t>519DD252E653DE281E5A6340858A7151425252E6B1F2B83F7B96F0EC45E089E0B4D4</t>
  </si>
  <si>
    <t>519DD252E653DE281E5A6340858A7151425252E6B1F2B83F7B96F0EC45E089E0B4DF</t>
  </si>
  <si>
    <t>519DD252E653DE281E5A6340858A7151425252E6B1F2B83F7B96F0EC45E089E0B5E6</t>
  </si>
  <si>
    <t>519DD252E653DE281E5A6340858A7151425252E6B1F2B83F7B96F0EC45E089E0B4DE</t>
  </si>
  <si>
    <t>519DD252E653DE281E5A6340858A71508142A2E64F81E8CD6D38B0D8EC001</t>
  </si>
  <si>
    <t>몰딩 - 노무비    M  건축 14-7   ( 호표 73 )</t>
  </si>
  <si>
    <t>519D82D2B671EDA8BD70C3A0AE37FE51425252E6B1F2B83F7B96F0EC45E089E0B791</t>
  </si>
  <si>
    <t>인력품의 4%</t>
  </si>
  <si>
    <t>519D82D2B671EDA8BD70C3A0AE37FE508142A2E64F81E8CD6D38B0D8EC001</t>
  </si>
  <si>
    <t>녹막이페인트(붓칠) - 재료비  철재면, 1회, 1종  M2  건축 17-4   ( 호표 74 )</t>
  </si>
  <si>
    <t>방청페인트</t>
  </si>
  <si>
    <t>방청페인트, KSM6030-1종1류, 광명단페인트</t>
  </si>
  <si>
    <t>자재 96</t>
  </si>
  <si>
    <t>56BB1282A6C80038FA3B7950A36845C813A324</t>
  </si>
  <si>
    <t>519D923296CFB5982A69938079DE3A56BB1282A6C80038FA3B7950A36845C813A324</t>
  </si>
  <si>
    <t>시너</t>
  </si>
  <si>
    <t>시너, KSM6060, 1종</t>
  </si>
  <si>
    <t>자재 100</t>
  </si>
  <si>
    <t>56BB1282A6C800382D23319078DBEB6C72BF80</t>
  </si>
  <si>
    <t>519D923296CFB5982A69938079DE3A56BB1282A6C800382D23319078DBEB6C72BF80</t>
  </si>
  <si>
    <t>519D923296CFB5982A69938079DE3A508142A2E64F81E8CD6D38B0D8EC001</t>
  </si>
  <si>
    <t>녹막이페인트(붓칠) - 노무비  철재면, 1회 칠  M2  건축 17-4   ( 호표 75 )</t>
  </si>
  <si>
    <t>도장공</t>
  </si>
  <si>
    <t>노임 14</t>
  </si>
  <si>
    <t>51425252E6B1F2B83F7B96F0EC45E089E0B683</t>
  </si>
  <si>
    <t>519D923296CFB5982A6981106E6E6051425252E6B1F2B83F7B96F0EC45E089E0B683</t>
  </si>
  <si>
    <t>519D923296CFB5982A6981106E6E6051425252E6B1F2B83F7B96F0EC45E089E0B4DF</t>
  </si>
  <si>
    <t>유성페인트(붓칠) - 재료비  철재면, 2회 칠, 1급  M2  건축 17-3-1   ( 호표 76 )</t>
  </si>
  <si>
    <t>조합페인트</t>
  </si>
  <si>
    <t>조합페인트, KSM6020-1종1급, 백색</t>
  </si>
  <si>
    <t>자재 97</t>
  </si>
  <si>
    <t>56BB1282A6C80038FA3B33E02FAFFD6C269FF3</t>
  </si>
  <si>
    <t>519D9232A6D74FF88DFD2300A8B19556BB1282A6C80038FA3B33E02FAFFD6C269FF3</t>
  </si>
  <si>
    <t>519D9232A6D74FF88DFD2300A8B19556BB1282A6C800382D23319078DBEB6C72BF80</t>
  </si>
  <si>
    <t>주재료비의 4%</t>
  </si>
  <si>
    <t>519D9232A6D74FF88DFD2300A8B195508142A2E64F81E8CD6D38B0D8EC001</t>
  </si>
  <si>
    <t>유성페인트(붓칠) - 노무비  철재면, 2회 칠  M2  건축 17-3-1   ( 호표 77 )</t>
  </si>
  <si>
    <t>519D9232A6D74FF88DFD2300AA7C5551425252E6B1F2B83F7B96F0EC45E089E0B683</t>
  </si>
  <si>
    <t>519D9232A6D74FF88DFD2300AA7C5551425252E6B1F2B83F7B96F0EC45E089E0B4DF</t>
  </si>
  <si>
    <t>잡철물제작설치(스테인리스)  간단  kg  건축 14-5   ( 호표 78 )</t>
  </si>
  <si>
    <t>호표 80</t>
  </si>
  <si>
    <t>519DD252E653DE281E5A4080B76489</t>
  </si>
  <si>
    <t>519DD252E653DE281E64E4602625B0519DD252E653DE281E5A4080B76489</t>
  </si>
  <si>
    <t>호표 81</t>
  </si>
  <si>
    <t>519DD252E653DE281E5A40905DC84F</t>
  </si>
  <si>
    <t>519DD252E653DE281E64E4602625B0519DD252E653DE281E5A40905DC84F</t>
  </si>
  <si>
    <t>수밀코킹(실리콘)  5㎜*5㎜  M  건축 12-12-1   ( 호표 79 )</t>
  </si>
  <si>
    <t>실링재, 실리콘, 비초산, 건축외장용, 비오염</t>
  </si>
  <si>
    <t>자재 99</t>
  </si>
  <si>
    <t>56BB1282A6C80038DFD2ADB04D1AF63A57E5A7</t>
  </si>
  <si>
    <t>519DF2A2768655287DC41DC0D91FD056BB1282A6C80038DFD2ADB04D1AF63A57E5A7</t>
  </si>
  <si>
    <t>519DF2A2768655287DC41DC0D91FD0519DF2A27684A868FED7E10004093D</t>
  </si>
  <si>
    <t>잡철물제작(스테인리스)  간단  kg  건축 14-5   ( 호표 80 )</t>
  </si>
  <si>
    <t>519DD252E653DE281E5A4080B7648956AA9282D6A263582BBD4A50BC1C17A821C2CC</t>
  </si>
  <si>
    <t>519DD252E653DE281E5A4080B76489569812D2E61B8E781C263A309824959045B277</t>
  </si>
  <si>
    <t>519DD252E653DE281E5A4080B764895698624206A36FD83FDC7270238BBCBEC8E84D</t>
  </si>
  <si>
    <t>519DD252E653DE281E5A4080B76489568FC232A6FD29384056E0B05ECF02620745A6F5</t>
  </si>
  <si>
    <t>519DD252E653DE281E5A4080B7648951D0228286DBEF58BA92F9D0E36235EFB0EA2F</t>
  </si>
  <si>
    <t>519DD252E653DE281E5A4080B7648951425252E6B1F2B83F7B96F0EC45E089E0B4D4</t>
  </si>
  <si>
    <t>519DD252E653DE281E5A4080B7648951425252E6B1F2B83F7B96F0EC45E089E0B4DF</t>
  </si>
  <si>
    <t>519DD252E653DE281E5A4080B7648951425252E6B1F2B83F7B96F0EC45E089E0B5E6</t>
  </si>
  <si>
    <t>519DD252E653DE281E5A4080B7648951425252E6B1F2B83F7B96F0EC45E089E0B4DE</t>
  </si>
  <si>
    <t>519DD252E653DE281E5A4080B76489508142A2E64F81E8CD6D38B0D8EC001</t>
  </si>
  <si>
    <t>잡철물설치(스테인리스)  간단  kg  건축 14-5   ( 호표 81 )</t>
  </si>
  <si>
    <t>519DD252E653DE281E5A40905DC84F56AA9282D6A263582BBD4A50BC1C17A821C2CC</t>
  </si>
  <si>
    <t>519DD252E653DE281E5A40905DC84F569812D2E61B8E781C263A309824959045B277</t>
  </si>
  <si>
    <t>519DD252E653DE281E5A40905DC84F5698624206A36FD83FDC7270238BBCBEC8E84D</t>
  </si>
  <si>
    <t>519DD252E653DE281E5A40905DC84F568FC232A6FD29384056E0B05ECF02620745A6F5</t>
  </si>
  <si>
    <t>519DD252E653DE281E5A40905DC84F51D0228286DBEF58BA92F9D0E36235EFB0EA2F</t>
  </si>
  <si>
    <t>519DD252E653DE281E5A40905DC84F51425252E6B1F2B83F7B96F0EC45E089E0B4D4</t>
  </si>
  <si>
    <t>519DD252E653DE281E5A40905DC84F51425252E6B1F2B83F7B96F0EC45E089E0B4DF</t>
  </si>
  <si>
    <t>519DD252E653DE281E5A40905DC84F51425252E6B1F2B83F7B96F0EC45E089E0B5E6</t>
  </si>
  <si>
    <t>519DD252E653DE281E5A40905DC84F51425252E6B1F2B83F7B96F0EC45E089E0B4DE</t>
  </si>
  <si>
    <t>519DD252E653DE281E5A40905DC84F508142A2E64F81E8CD6D38B0D8EC001</t>
  </si>
  <si>
    <t>모르타르 배합(배합품 포함)  배합용적비 1:3, 시멘트, 모래 별도  M3  건축 15-1-1   ( 호표 82 )</t>
  </si>
  <si>
    <t>건축 15-1-1</t>
  </si>
  <si>
    <t>시멘트(별도)</t>
  </si>
  <si>
    <t>자재 34</t>
  </si>
  <si>
    <t>56BB02E2068A93281B54A3D09AC2D72A19F17E</t>
  </si>
  <si>
    <t>519D0212D6DA3358CE7A23303D599156BB02E2068A93281B54A3D09AC2D72A19F17E</t>
  </si>
  <si>
    <t>(별도)</t>
  </si>
  <si>
    <t>자재 9</t>
  </si>
  <si>
    <t>569822E2763F3DB8C5933C3095465E57ABBA94</t>
  </si>
  <si>
    <t>519D0212D6DA3358CE7A23303D5991569822E2763F3DB8C5933C3095465E57ABBA94</t>
  </si>
  <si>
    <t>모르타르 배합</t>
  </si>
  <si>
    <t>소운반, 모래채가름, 배합 포함</t>
  </si>
  <si>
    <t>호표 84</t>
  </si>
  <si>
    <t>519D0212D6DA3358CE7A230069FA10</t>
  </si>
  <si>
    <t>519D0212D6DA3358CE7A23303D5991519D0212D6DA3358CE7A230069FA10</t>
  </si>
  <si>
    <t>바탕고르기  바닥, 24mm 이하 기준  M2  건축 10-1   ( 호표 83 )</t>
  </si>
  <si>
    <t>건축 10-1</t>
  </si>
  <si>
    <t>519DA212E65AA13896603EC03FF2B251425252E6B1F2B83F7B96F0EC45E089E0B68D</t>
  </si>
  <si>
    <t>519DA212E65AA13896603EC03FF2B251425252E6B1F2B83F7B96F0EC45E089E0B4DF</t>
  </si>
  <si>
    <t>모르타르 배합  소운반, 모래채가름, 배합 포함  M3  건축 15-1-1   ( 호표 84 )</t>
  </si>
  <si>
    <t>519D0212D6DA3358CE7A230069FA1051425252E6B1F2B83F7B96F0EC45E089E0B4DF</t>
  </si>
  <si>
    <t>POWER TROWEL  3.73kw  HR  토목 9-2.3(7994)   ( 호표 85 )</t>
  </si>
  <si>
    <t>토목 9-2.3(7994)</t>
  </si>
  <si>
    <t>Power Trowel</t>
  </si>
  <si>
    <t>3.73kw, 5HP</t>
  </si>
  <si>
    <t>자재 7</t>
  </si>
  <si>
    <t>568FC232A6FD2938BBAE25D0EBF30782594A2C</t>
  </si>
  <si>
    <t>568FC232A6FD2938BBAE25D0EBF30782594A2C7D568FC232A6FD2938BBAE25D0EBF30782594A2C</t>
  </si>
  <si>
    <t>공업용휘발유</t>
  </si>
  <si>
    <t>공업용휘발유, 무연</t>
  </si>
  <si>
    <t>자재 18</t>
  </si>
  <si>
    <t>5698624206A24618BF921DD016B27AA85CCD25</t>
  </si>
  <si>
    <t>568FC232A6FD2938BBAE25D0EBF30782594A2C7D5698624206A24618BF921DD016B27AA85CCD25</t>
  </si>
  <si>
    <t>주연료비의 10%</t>
  </si>
  <si>
    <t>568FC232A6FD2938BBAE25D0EBF30782594A2C7D508142A2E64F81E8CD6D38B0D8EC001</t>
  </si>
  <si>
    <t>회전날개  L=310mm  HR     ( 호표 86 )</t>
  </si>
  <si>
    <t>회전날개(개당)</t>
  </si>
  <si>
    <t>자재 8</t>
  </si>
  <si>
    <t>568FC232A6FD2938BBAE0AF00C3BF144D8D4DC</t>
  </si>
  <si>
    <t>568FC232A6FD2938BBAE0AF00C3BF144D8D4DCF6568FC232A6FD2938BBAE0AF00C3BF144D8D4DC</t>
  </si>
  <si>
    <t>강재창호 설치  3.5~4.5m2 미만  개소  건축 16-1-2.1   ( 호표 87 )</t>
  </si>
  <si>
    <t>건축 16-1-2.1</t>
  </si>
  <si>
    <t>519DB202764350C8076D6980E14E9051425252E6B1F2B83F7B96F0EC45E089E0B68E</t>
  </si>
  <si>
    <t>519DB202764350C8076D6980E14E9051425252E6B1F2B83F7B96F0EC45E089E0B4DF</t>
  </si>
  <si>
    <t>519DB202764350C8076D6980E14E90508142A2E64F81E8CD6D38B0D8EC001</t>
  </si>
  <si>
    <t>걸레받이용 페인트 - 재료비    M2  건축 17-9   ( 호표 88 )</t>
  </si>
  <si>
    <t>아크릴수지페인트</t>
  </si>
  <si>
    <t>아크릴수지페인트, KSM6020-2종1급, 흑색</t>
  </si>
  <si>
    <t>자재 95</t>
  </si>
  <si>
    <t>56BB1282A6C80038FAAEBE507FDD253C5C8928</t>
  </si>
  <si>
    <t>519D9232A6D581680D0193A0EE343E56BB1282A6C80038FAAEBE507FDD253C5C8928</t>
  </si>
  <si>
    <t>519D9232A6D581680D0193A0EE343E56BB1282A6C800382D23319078DBEB6C72BF80</t>
  </si>
  <si>
    <t>퍼티</t>
  </si>
  <si>
    <t>퍼티, 319퍼티, 회색</t>
  </si>
  <si>
    <t>자재 88</t>
  </si>
  <si>
    <t>56BB1282A6C929F87AE9B700D8C705D81E7126</t>
  </si>
  <si>
    <t>519D9232A6D581680D0193A0EE343E56BB1282A6C929F87AE9B700D8C705D81E7126</t>
  </si>
  <si>
    <t>연마지</t>
  </si>
  <si>
    <t>연마지, #120~180, 230*280mm</t>
  </si>
  <si>
    <t>자재 85</t>
  </si>
  <si>
    <t>56BB1282962BDDC85DC9A910F746FB9550F56E</t>
  </si>
  <si>
    <t>519D9232A6D581680D0193A0EE343E56BB1282962BDDC85DC9A910F746FB9550F56E</t>
  </si>
  <si>
    <t>걸레받이용 페인트 - 노무비  붓칠, 2회  M2  건축 17-9   ( 호표 89 )</t>
  </si>
  <si>
    <t>519D9232A6D581680D0193B0F5279C51425252E6B1F2B83F7B96F0EC45E089E0B683</t>
  </si>
  <si>
    <t>519D9232A6D581680D0193B0F5279C51425252E6B1F2B83F7B96F0EC45E089E0B4DF</t>
  </si>
  <si>
    <t>수성페인트(롤러칠) - 친환경페인트 재료비  내부, 2회, 친환경페인트(진품)  M2  건축 17-2-2   ( 호표 90 )</t>
  </si>
  <si>
    <t>건축 17-2-2</t>
  </si>
  <si>
    <t>수성페인트</t>
  </si>
  <si>
    <t>수성페인트, 친환경(진품)</t>
  </si>
  <si>
    <t>자재 94</t>
  </si>
  <si>
    <t>56BB1282A6C80038FAAE1E60AB1CEBA4EC1E50</t>
  </si>
  <si>
    <t>519D9232B6FDB2D8AB428630B5DDC756BB1282A6C80038FAAE1E60AB1CEBA4EC1E50</t>
  </si>
  <si>
    <t>519D9232B6FDB2D8AB428630B5DDC7508142A2E64F81E8CD6D38B0D8EC001</t>
  </si>
  <si>
    <t>수성페인트(롤러칠) - 노무비  2회 칠  M2  건축 17-2-2   ( 호표 91 )</t>
  </si>
  <si>
    <t>519D9232B6FDB2D8AB153FE0EAD26551425252E6B1F2B83F7B96F0EC45E089E0B683</t>
  </si>
  <si>
    <t>519D9232B6FDB2D8AB153FE0EAD26551425252E6B1F2B83F7B96F0EC45E089E0B4DF</t>
  </si>
  <si>
    <t>바탕만들기 - 친환경  석고보드면(줄퍼티)  M2  건축 17-1-1.2   ( 호표 92 )</t>
  </si>
  <si>
    <t>건축 17-1-1.2</t>
  </si>
  <si>
    <t>F-Tape</t>
  </si>
  <si>
    <t>W:35~100mm</t>
  </si>
  <si>
    <t>자재 90</t>
  </si>
  <si>
    <t>56BB1282A6C929F87AE9B700D8C705D81F1891</t>
  </si>
  <si>
    <t>519D9222B6516038E5F2E63060D9A756BB1282A6C929F87AE9B700D8C705D81F1891</t>
  </si>
  <si>
    <t>휠러</t>
  </si>
  <si>
    <t>자재 91</t>
  </si>
  <si>
    <t>56BB1282A6C929F87AE9B700D8C705D81F19BA</t>
  </si>
  <si>
    <t>519D9222B6516038E5F2E63060D9A756BB1282A6C929F87AE9B700D8C705D81F19BA</t>
  </si>
  <si>
    <t>퍼티, 친환경, 내부</t>
  </si>
  <si>
    <t>자재 87</t>
  </si>
  <si>
    <t>56BB1282A6C929F87AE9B700D8C705D81D6BDD</t>
  </si>
  <si>
    <t>519D9222B6516038E5F2E63060D9A756BB1282A6C929F87AE9B700D8C705D81D6BDD</t>
  </si>
  <si>
    <t>519D9222B6516038E5F2E63060D9A756BB1282962BDDC85DC9A910F746FB9550F56E</t>
  </si>
  <si>
    <t>519D9222B6516038E5F2E63060D9A751425252E6B1F2B83F7B96F0EC45E089E0B683</t>
  </si>
  <si>
    <t>519D9222B6516038E5F2E63060D9A751425252E6B1F2B83F7B96F0EC45E089E0B4DF</t>
  </si>
  <si>
    <t>519D9222B6516038E5F2E63060D9A7508142A2E64F81E8CD6D38B0D8EC001</t>
  </si>
  <si>
    <t>수성페인트(롤러칠) - 노무비  천장, 2회 칠  M2  건축 17-2-2   ( 호표 93 )</t>
  </si>
  <si>
    <t>519D9232B6FDB2D8AB6D69E0DF398251425252E6B1F2B83F7B96F0EC45E089E0B683</t>
  </si>
  <si>
    <t>519D9232B6FDB2D8AB6D69E0DF398251425252E6B1F2B83F7B96F0EC45E089E0B4DF</t>
  </si>
  <si>
    <t>인력품의 20%</t>
  </si>
  <si>
    <t>519D9232B6FDB2D8AB6D69E0DF3982508142A2E64F81E8CD6D38B0D8EC001</t>
  </si>
  <si>
    <t>에폭시 페인트 - 재료비  바닥  M2  건축 17-6   ( 호표 94 )</t>
  </si>
  <si>
    <t>에나멜페인트</t>
  </si>
  <si>
    <t>에나멜페인트, SB-EV-400, 에폭시수지, 에포마, 투명</t>
  </si>
  <si>
    <t>자재 92</t>
  </si>
  <si>
    <t>56BB1282A6C80038FAAE28A041F1BB402D4BF3</t>
  </si>
  <si>
    <t>519D92322680CFD8F3FF9890D83FEA56BB1282A6C80038FAAE28A041F1BB402D4BF3</t>
  </si>
  <si>
    <t>에나멜페인트, SB.EP, 에폭시수지, 에포마, 프라이머</t>
  </si>
  <si>
    <t>자재 93</t>
  </si>
  <si>
    <t>56BB1282A6C80038FAAE28A041F1BB402D49C5</t>
  </si>
  <si>
    <t>519D92322680CFD8F3FF9890D83FEA56BB1282A6C80038FAAE28A041F1BB402D49C5</t>
  </si>
  <si>
    <t>519D92322680CFD8F3FF9890D83FEA56BB1282A6C800382D23319078DBEB6C72BF80</t>
  </si>
  <si>
    <t>에폭시 코팅 - 노무비  바닥, 롤러칠  M2  건축 17-6   ( 호표 95 )</t>
  </si>
  <si>
    <t>519D92322680CFD8F3DCB8D0B8C2B551425252E6B1F2B83F7B96F0EC45E089E0B683</t>
  </si>
  <si>
    <t>519D92322680CFD8F3DCB8D0B8C2B551425252E6B1F2B83F7B96F0EC45E089E0B4DF</t>
  </si>
  <si>
    <t>바탕만들기  콘크리트·모르타르면  M2  건축 17-1-1.1   ( 호표 96 )</t>
  </si>
  <si>
    <t>건축 17-1-1.1</t>
  </si>
  <si>
    <t>퍼티, 319퍼티, 백색</t>
  </si>
  <si>
    <t>자재 89</t>
  </si>
  <si>
    <t>56BB1282A6C929F87AE9B700D8C705D81E7001</t>
  </si>
  <si>
    <t>519D9222B6516038E5F2F0F06DE59956BB1282A6C929F87AE9B700D8C705D81E7001</t>
  </si>
  <si>
    <t>519D9222B6516038E5F2F0F06DE59956BB1282962BDDC85DC9A910F746FB9550F56E</t>
  </si>
  <si>
    <t>519D9222B6516038E5F2F0F06DE59951425252E6B1F2B83F7B96F0EC45E089E0B683</t>
  </si>
  <si>
    <t>519D9222B6516038E5F2F0F06DE59951425252E6B1F2B83F7B96F0EC45E089E0B4DF</t>
  </si>
  <si>
    <t>소형브레이커(공압식)  1.3㎥/min  HR  토목 9-2(5210)   ( 호표 97 )</t>
  </si>
  <si>
    <t>토목 9-2(5210)</t>
  </si>
  <si>
    <t>자재 3</t>
  </si>
  <si>
    <t>568FC232A6FD2BF8DD5AB2F02C9B1DD53C6E65</t>
  </si>
  <si>
    <t>568FC232A6FD2BF8DD5AB2F02C9B1DD53C6E6558568FC232A6FD2BF8DD5AB2F02C9B1DD53C6E65</t>
  </si>
  <si>
    <t>공기압축기(이동식)  3.5㎥/min  HR  토목 9-2.3(5205)   ( 호표 98 )</t>
  </si>
  <si>
    <t>토목 9-2.3(5205)</t>
  </si>
  <si>
    <t>자재 4</t>
  </si>
  <si>
    <t>568FC232A6FD2BF8DD5AF8A01BBF7942638A02</t>
  </si>
  <si>
    <t>568FC232A6FD2BF8DD5AF8A01BBF7942638A0205568FC232A6FD2BF8DD5AF8A01BBF7942638A02</t>
  </si>
  <si>
    <t>568FC232A6FD2BF8DD5AF8A01BBF7942638A02055698624206A24618BF922E70DCA78F3B1D9F8A</t>
  </si>
  <si>
    <t>주연료비의 16%</t>
  </si>
  <si>
    <t>568FC232A6FD2BF8DD5AF8A01BBF7942638A0205508142A2E64F81E8CD6D38B0D8EC001</t>
  </si>
  <si>
    <t>568FC232A6FD2BF8DD5AF8A01BBF7942638A020551425252E6B1F2B83F7B96F0EC45E089E0B06A</t>
  </si>
  <si>
    <t>커터(콘크리트 및 아스팔트용)  320∼400mm  HR  토목 9-2.3(4430)   ( 호표 99 )</t>
  </si>
  <si>
    <t>568FC232A6FD2AD8D79695E07F3B1315674B7473</t>
  </si>
  <si>
    <t>커터(콘크리트 및 아스팔트용)</t>
  </si>
  <si>
    <t>320∼400mm</t>
  </si>
  <si>
    <t>토목 9-2.3(4430)</t>
  </si>
  <si>
    <t>자재 1</t>
  </si>
  <si>
    <t>568FC232A6FD2AD8D79695E07F3B1315674B74</t>
  </si>
  <si>
    <t>568FC232A6FD2AD8D79695E07F3B1315674B7473568FC232A6FD2AD8D79695E07F3B1315674B74</t>
  </si>
  <si>
    <t>568FC232A6FD2AD8D79695E07F3B1315674B74735698624206A24618BF921DD016B27AA85CCD25</t>
  </si>
  <si>
    <t>주연료비의 20%</t>
  </si>
  <si>
    <t>568FC232A6FD2AD8D79695E07F3B1315674B7473508142A2E64F81E8CD6D38B0D8EC001</t>
  </si>
  <si>
    <t>일반기계운전사</t>
  </si>
  <si>
    <t>노임 17</t>
  </si>
  <si>
    <t>51425252E6B1F2B83F7B96F0EC45E089E0B109</t>
  </si>
  <si>
    <t>568FC232A6FD2AD8D79695E07F3B1315674B747351425252E6B1F2B83F7B96F0EC45E089E0B109</t>
  </si>
  <si>
    <t>동력분무기  4.85kw  HR  토목 9-2.3(7210)   ( 호표 100 )</t>
  </si>
  <si>
    <t>568FC232A6FD29380A87186005081947CBD3F50E</t>
  </si>
  <si>
    <t>동력분무기</t>
  </si>
  <si>
    <t>4.85kw</t>
  </si>
  <si>
    <t>토목 9-2.3(7210)</t>
  </si>
  <si>
    <t>자재 5</t>
  </si>
  <si>
    <t>568FC232A6FD29380A87186005081947CBD3F5</t>
  </si>
  <si>
    <t>568FC232A6FD29380A87186005081947CBD3F50E568FC232A6FD29380A87186005081947CBD3F5</t>
  </si>
  <si>
    <t>568FC232A6FD29380A87186005081947CBD3F50E5698624206A24618BF921DD016B27AA85CCD25</t>
  </si>
  <si>
    <t>주재료비의 20%</t>
  </si>
  <si>
    <t>568FC232A6FD29380A87186005081947CBD3F50E508142A2E64F81E8CD6D38B0D8EC001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</si>
  <si>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</si>
  <si>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</si>
  <si>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</si>
  <si>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</si>
  <si>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</si>
  <si>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</si>
  <si>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</si>
  <si>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</si>
  <si>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콘크리트바닥 컷팅    M  토목 10-3-2.3.가  ( 산근 1 ) </t>
  </si>
  <si>
    <t>C</t>
  </si>
  <si>
    <t xml:space="preserve"> </t>
  </si>
  <si>
    <t>C!</t>
  </si>
  <si>
    <t xml:space="preserve">Q1 1일시공량(M/일)  =500   </t>
  </si>
  <si>
    <t>q1'1일시공량(M/일)' =500</t>
  </si>
  <si>
    <t xml:space="preserve">Q  시간당 작업량(M/HR)  =Q1/8= 62.5 </t>
  </si>
  <si>
    <t xml:space="preserve">Q '시간당 작업량(M/HR)' =q1/8=? </t>
  </si>
  <si>
    <t xml:space="preserve"> ◈배치인원</t>
  </si>
  <si>
    <t>'◈배치인원</t>
  </si>
  <si>
    <t xml:space="preserve"> 1.인력  </t>
  </si>
  <si>
    <t xml:space="preserve">'1.인력' </t>
  </si>
  <si>
    <t xml:space="preserve"> 특별인부 1인/8HR*작업시간 </t>
  </si>
  <si>
    <t>'특별인부 1인/8HR*작업시간'</t>
  </si>
  <si>
    <t xml:space="preserve"> 노무비:  123074*1/8/62.5 = 246.1 </t>
  </si>
  <si>
    <t xml:space="preserve">'노무비:' ~L001010101000003.L~*1/8/{Q} =?LA+ </t>
  </si>
  <si>
    <t xml:space="preserve"> 보통인부 1인/8HR*작업시간 </t>
  </si>
  <si>
    <t>'보통인부 1인/8HR*작업시간'</t>
  </si>
  <si>
    <t xml:space="preserve"> 노무비:  102628*1/8/62.5 = 205.2 </t>
  </si>
  <si>
    <t xml:space="preserve">'노무비:' ~L001010101000002.L~*1/8/{Q} =?LA+ </t>
  </si>
  <si>
    <t xml:space="preserve">   소  계    </t>
  </si>
  <si>
    <t xml:space="preserve"> &gt;'소  계'</t>
  </si>
  <si>
    <t xml:space="preserve"> ◈사용기계   </t>
  </si>
  <si>
    <t xml:space="preserve">'◈사용기계 ' </t>
  </si>
  <si>
    <t xml:space="preserve"> 2.커터(콘크리트 및 아스팔트)  320~400MM  1대  </t>
  </si>
  <si>
    <t xml:space="preserve">'2.커터(콘크리트 및 아스팔트)  320~400mm  1대' </t>
  </si>
  <si>
    <t xml:space="preserve"> 재료비:  9328 / 62.5 = 149.2 </t>
  </si>
  <si>
    <t>'재료비:' ~00004430040000000.M~ / {Q} =?MA+</t>
  </si>
  <si>
    <t xml:space="preserve"> 노무비:  22166 / 62.5 = 354.6 </t>
  </si>
  <si>
    <t>'노무비:' ~00004430040000000.L~ / {Q} =?LA+</t>
  </si>
  <si>
    <t xml:space="preserve"> 경  비:  1694 / 62.5 = 27.1 </t>
  </si>
  <si>
    <t>'경  비:' ~00004430040000000.E~ / {Q} =?EQ+</t>
  </si>
  <si>
    <t xml:space="preserve">  소  계    </t>
  </si>
  <si>
    <t>&gt;'소  계'</t>
  </si>
  <si>
    <t xml:space="preserve"> 3.동력분무기  4.85kW   0.5대   </t>
  </si>
  <si>
    <t xml:space="preserve">'3.동력분무기  4.85kW   0.5대 ' </t>
  </si>
  <si>
    <t xml:space="preserve"> 재료비:  2165 *0.5 / 62.5 = 17.3 </t>
  </si>
  <si>
    <t>'재료비:' ~00007210048500000.M~ *0.5 / {Q} =?MA+</t>
  </si>
  <si>
    <t xml:space="preserve"> 노무비:  0 *0.5 / 62.5 = 0 </t>
  </si>
  <si>
    <t>'노무비:' ~00007210048500000.L~ *0.5 / {Q} =?LA+</t>
  </si>
  <si>
    <t xml:space="preserve"> 경  비:  210 *0.5 / 62.5 = 1.6 </t>
  </si>
  <si>
    <t>'경  비:' ~00007210048500000.E~ *0.5 / {Q} =?EQ+</t>
  </si>
  <si>
    <t xml:space="preserve"> 4.자재  </t>
  </si>
  <si>
    <t xml:space="preserve">'4.자재' </t>
  </si>
  <si>
    <t xml:space="preserve"> 블레이드(다이어몬드14인치T=3.2MM)100M당0.3개소모     </t>
  </si>
  <si>
    <t>'블레이드(다이어몬드14인치T=3.2MM)100M당0.3개소모 '</t>
  </si>
  <si>
    <t xml:space="preserve"> 재료비:  260000* 0.0031 = 806 </t>
  </si>
  <si>
    <t>'재료비:' ~20111614200Z8261.M~* 0.0031 =?MA+</t>
  </si>
  <si>
    <t xml:space="preserve"> 용수100M당3.0M3소요 </t>
  </si>
  <si>
    <t>'용수100M당3.0M3소요'</t>
  </si>
  <si>
    <t xml:space="preserve"> 재료비:  0 * 0.03 = 0 </t>
  </si>
  <si>
    <t xml:space="preserve">'재료비:' ~E001010102002511.M~ * 0.03 =?MA+ </t>
  </si>
  <si>
    <t xml:space="preserve">  소  계     </t>
  </si>
  <si>
    <t xml:space="preserve">&gt;'소  계'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</si>
  <si>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</si>
  <si>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</si>
  <si>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</si>
  <si>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</si>
  <si>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</si>
  <si>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</si>
  <si>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물가자료</t>
  </si>
  <si>
    <t>조사가격2</t>
  </si>
  <si>
    <t>적용단가</t>
  </si>
  <si>
    <t>품목구분</t>
  </si>
  <si>
    <t>노임구분</t>
  </si>
  <si>
    <t>소수점처리</t>
  </si>
  <si>
    <t>천원</t>
  </si>
  <si>
    <t>별도</t>
  </si>
  <si>
    <t>수집상차도</t>
  </si>
  <si>
    <t>대기압상태기준</t>
  </si>
  <si>
    <t>56AAA292766A44E8A956B140C2C9E7E0FD8CA2</t>
  </si>
  <si>
    <t>블래이드(도로절단용)</t>
  </si>
  <si>
    <t>D=14인치*5.0mm</t>
  </si>
  <si>
    <t>자재 20</t>
  </si>
  <si>
    <t>대리점상차도</t>
  </si>
  <si>
    <t>필요시 계상</t>
  </si>
  <si>
    <t>자재 56</t>
  </si>
  <si>
    <t>자재 57</t>
  </si>
  <si>
    <t>1L=1.55kg</t>
  </si>
  <si>
    <t>51D0228286DBEF58BA92F9D0E36235ED87502C</t>
  </si>
  <si>
    <t>물(상수+하수포함)</t>
  </si>
  <si>
    <t>물(용수), 일반영업용 41∼50m3이하</t>
  </si>
  <si>
    <t>자재 107</t>
  </si>
  <si>
    <t>서울시수도</t>
  </si>
  <si>
    <t>B</t>
  </si>
  <si>
    <t>공 사 원 가 계 산 서</t>
  </si>
  <si>
    <t>공사명 : 핵융합실험동 방사성동위원소 차폐시설구축</t>
  </si>
  <si>
    <t>금액 : 육천이백구십팔만육천원(￦62,986,000)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</si>
  <si>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</si>
  <si>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</si>
  <si>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</si>
  <si>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</si>
  <si>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</si>
  <si>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</si>
  <si>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</si>
  <si>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</si>
  <si>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</si>
  <si>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</si>
  <si>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</si>
  <si>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</si>
  <si>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 업 부 산 물</t>
  </si>
  <si>
    <t>AS</t>
  </si>
  <si>
    <t>[ 소          계 ]</t>
  </si>
  <si>
    <t>B1</t>
  </si>
  <si>
    <t>직  접  노  무  비</t>
  </si>
  <si>
    <t>B2</t>
  </si>
  <si>
    <t>간  접  노  무  비</t>
  </si>
  <si>
    <t>직접노무비 * 9.7%</t>
  </si>
  <si>
    <t>BS</t>
  </si>
  <si>
    <t>C2</t>
  </si>
  <si>
    <t>기   계    경   비</t>
  </si>
  <si>
    <t>C4</t>
  </si>
  <si>
    <t>산  재  보  험  료</t>
  </si>
  <si>
    <t>노무비 * 3.9%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</si>
  <si>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</si>
  <si>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</si>
  <si>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</si>
  <si>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</si>
  <si>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</si>
  <si>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</si>
  <si>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</si>
  <si>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</si>
  <si>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</si>
  <si>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</si>
  <si>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</si>
  <si>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</si>
  <si>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CA</t>
  </si>
  <si>
    <t>산업안전보건관리비</t>
  </si>
  <si>
    <t>(재료비+직노) * 2.93%</t>
  </si>
  <si>
    <t>CH</t>
  </si>
  <si>
    <t>환  경  보  전  비</t>
  </si>
  <si>
    <t>(재료비+직노+기계경비) * 0.3%</t>
  </si>
  <si>
    <t>CG</t>
  </si>
  <si>
    <t>기   타    경   비</t>
  </si>
  <si>
    <t>(재료비+노무비) * 4.8%</t>
  </si>
  <si>
    <t>CK</t>
  </si>
  <si>
    <t>건설하도급대금지급보증서발급수수료</t>
  </si>
  <si>
    <t>(재료비+직노+기계경비) * 0.081%</t>
  </si>
  <si>
    <t>CL</t>
  </si>
  <si>
    <t>건설기계대여대금지급보증서발급수수료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</si>
  <si>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</si>
  <si>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</si>
  <si>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</si>
  <si>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</si>
  <si>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</si>
  <si>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</si>
  <si>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</si>
  <si>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</si>
  <si>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</si>
  <si>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</si>
  <si>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D4</t>
  </si>
  <si>
    <t>건설폐기물처리비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</si>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</sst>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#"/>
    <numFmt numFmtId="177" formatCode="#,###;\-#,###;#;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1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80" fontId="5" fillId="0" borderId="3" xfId="0" applyNumberFormat="1" applyFont="1" applyBorder="1" applyAlignment="1">
      <alignment vertical="center" wrapText="1"/>
    </xf>
    <xf numFmtId="0" fontId="5" fillId="0" borderId="4" xfId="0" quotePrefix="1" applyFont="1" applyBorder="1" applyAlignment="1">
      <alignment vertical="center" wrapText="1"/>
    </xf>
    <xf numFmtId="181" fontId="5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82" fontId="5" fillId="0" borderId="1" xfId="0" quotePrefix="1" applyNumberFormat="1" applyFont="1" applyBorder="1" applyAlignment="1">
      <alignment vertical="center" wrapText="1"/>
    </xf>
    <xf numFmtId="182" fontId="5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opLeftCell="B4" workbookViewId="0">
      <selection activeCell="E25" sqref="E25:E30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31" t="s">
        <v>1594</v>
      </c>
      <c r="C1" s="31"/>
      <c r="D1" s="31"/>
      <c r="E1" s="31"/>
      <c r="F1" s="31"/>
      <c r="G1" s="31"/>
    </row>
    <row r="2" spans="1:7" ht="21.95" customHeight="1" x14ac:dyDescent="0.3">
      <c r="B2" s="32" t="s">
        <v>1595</v>
      </c>
      <c r="C2" s="32"/>
      <c r="D2" s="32"/>
      <c r="E2" s="32"/>
      <c r="F2" s="33" t="s">
        <v>1596</v>
      </c>
      <c r="G2" s="33"/>
    </row>
    <row r="3" spans="1:7" ht="21.95" customHeight="1" x14ac:dyDescent="0.3">
      <c r="B3" s="34" t="s">
        <v>1597</v>
      </c>
      <c r="C3" s="34"/>
      <c r="D3" s="34"/>
      <c r="E3" s="26" t="s">
        <v>1598</v>
      </c>
      <c r="F3" s="26" t="s">
        <v>1599</v>
      </c>
      <c r="G3" s="26" t="s">
        <v>409</v>
      </c>
    </row>
    <row r="4" spans="1:7" ht="21.95" customHeight="1" x14ac:dyDescent="0.3">
      <c r="A4" s="1" t="s">
        <v>1604</v>
      </c>
      <c r="B4" s="35" t="s">
        <v>1600</v>
      </c>
      <c r="C4" s="35" t="s">
        <v>1601</v>
      </c>
      <c r="D4" s="27" t="s">
        <v>1605</v>
      </c>
      <c r="E4" s="28">
        <f>TRUNC(공종별집계표!F5, 0)</f>
        <v>0</v>
      </c>
      <c r="F4" s="12" t="s">
        <v>52</v>
      </c>
      <c r="G4" s="12" t="s">
        <v>52</v>
      </c>
    </row>
    <row r="5" spans="1:7" ht="21.95" customHeight="1" x14ac:dyDescent="0.3">
      <c r="A5" s="1" t="s">
        <v>1606</v>
      </c>
      <c r="B5" s="35"/>
      <c r="C5" s="35"/>
      <c r="D5" s="27" t="s">
        <v>1607</v>
      </c>
      <c r="E5" s="28">
        <v>0</v>
      </c>
      <c r="F5" s="12" t="s">
        <v>52</v>
      </c>
      <c r="G5" s="12" t="s">
        <v>52</v>
      </c>
    </row>
    <row r="6" spans="1:7" ht="21.95" customHeight="1" x14ac:dyDescent="0.3">
      <c r="A6" s="1" t="s">
        <v>1608</v>
      </c>
      <c r="B6" s="35"/>
      <c r="C6" s="35"/>
      <c r="D6" s="27" t="s">
        <v>1609</v>
      </c>
      <c r="E6" s="28">
        <f>TRUNC(공종별집계표!T17, 0)</f>
        <v>0</v>
      </c>
      <c r="F6" s="12" t="s">
        <v>52</v>
      </c>
      <c r="G6" s="12" t="s">
        <v>52</v>
      </c>
    </row>
    <row r="7" spans="1:7" ht="21.95" customHeight="1" x14ac:dyDescent="0.3">
      <c r="A7" s="1" t="s">
        <v>1610</v>
      </c>
      <c r="B7" s="35"/>
      <c r="C7" s="35"/>
      <c r="D7" s="27" t="s">
        <v>1611</v>
      </c>
      <c r="E7" s="28">
        <f>TRUNC(E4+E5-E6, 0)</f>
        <v>0</v>
      </c>
      <c r="F7" s="12" t="s">
        <v>52</v>
      </c>
      <c r="G7" s="12" t="s">
        <v>52</v>
      </c>
    </row>
    <row r="8" spans="1:7" ht="21.95" customHeight="1" x14ac:dyDescent="0.3">
      <c r="A8" s="1" t="s">
        <v>1612</v>
      </c>
      <c r="B8" s="35"/>
      <c r="C8" s="35" t="s">
        <v>1602</v>
      </c>
      <c r="D8" s="27" t="s">
        <v>1613</v>
      </c>
      <c r="E8" s="28">
        <f>TRUNC(공종별집계표!H5, 0)</f>
        <v>0</v>
      </c>
      <c r="F8" s="12" t="s">
        <v>52</v>
      </c>
      <c r="G8" s="12" t="s">
        <v>52</v>
      </c>
    </row>
    <row r="9" spans="1:7" ht="21.95" customHeight="1" x14ac:dyDescent="0.3">
      <c r="A9" s="1" t="s">
        <v>1614</v>
      </c>
      <c r="B9" s="35"/>
      <c r="C9" s="35"/>
      <c r="D9" s="27" t="s">
        <v>1615</v>
      </c>
      <c r="E9" s="28">
        <f>TRUNC(E8*0.097, 0)</f>
        <v>0</v>
      </c>
      <c r="F9" s="12" t="s">
        <v>1616</v>
      </c>
      <c r="G9" s="12" t="s">
        <v>52</v>
      </c>
    </row>
    <row r="10" spans="1:7" ht="21.95" customHeight="1" x14ac:dyDescent="0.3">
      <c r="A10" s="1" t="s">
        <v>1617</v>
      </c>
      <c r="B10" s="35"/>
      <c r="C10" s="35"/>
      <c r="D10" s="27" t="s">
        <v>1611</v>
      </c>
      <c r="E10" s="28">
        <f>TRUNC(E8+E9, 0)</f>
        <v>0</v>
      </c>
      <c r="F10" s="12" t="s">
        <v>52</v>
      </c>
      <c r="G10" s="12" t="s">
        <v>52</v>
      </c>
    </row>
    <row r="11" spans="1:7" ht="21.95" customHeight="1" x14ac:dyDescent="0.3">
      <c r="A11" s="1" t="s">
        <v>1618</v>
      </c>
      <c r="B11" s="35"/>
      <c r="C11" s="35" t="s">
        <v>1603</v>
      </c>
      <c r="D11" s="27" t="s">
        <v>1619</v>
      </c>
      <c r="E11" s="28">
        <f>TRUNC(공종별집계표!J5, 0)</f>
        <v>0</v>
      </c>
      <c r="F11" s="12" t="s">
        <v>52</v>
      </c>
      <c r="G11" s="12" t="s">
        <v>52</v>
      </c>
    </row>
    <row r="12" spans="1:7" ht="21.95" customHeight="1" x14ac:dyDescent="0.3">
      <c r="A12" s="1" t="s">
        <v>1620</v>
      </c>
      <c r="B12" s="35"/>
      <c r="C12" s="35"/>
      <c r="D12" s="27" t="s">
        <v>1621</v>
      </c>
      <c r="E12" s="28">
        <f>TRUNC(E10*0.039, 0)</f>
        <v>0</v>
      </c>
      <c r="F12" s="12" t="s">
        <v>1622</v>
      </c>
      <c r="G12" s="12" t="s">
        <v>52</v>
      </c>
    </row>
    <row r="13" spans="1:7" ht="21.95" customHeight="1" x14ac:dyDescent="0.3">
      <c r="A13" s="1" t="s">
        <v>1623</v>
      </c>
      <c r="B13" s="35"/>
      <c r="C13" s="35"/>
      <c r="D13" s="27" t="s">
        <v>1624</v>
      </c>
      <c r="E13" s="28">
        <f>TRUNC(E10*0.0087, 0)</f>
        <v>0</v>
      </c>
      <c r="F13" s="12" t="s">
        <v>1625</v>
      </c>
      <c r="G13" s="12" t="s">
        <v>52</v>
      </c>
    </row>
    <row r="14" spans="1:7" ht="21.95" customHeight="1" x14ac:dyDescent="0.3">
      <c r="A14" s="1" t="s">
        <v>1626</v>
      </c>
      <c r="B14" s="35"/>
      <c r="C14" s="35"/>
      <c r="D14" s="27" t="s">
        <v>1627</v>
      </c>
      <c r="E14" s="28">
        <f>TRUNC(E8*0.017, 0)</f>
        <v>0</v>
      </c>
      <c r="F14" s="12" t="s">
        <v>1628</v>
      </c>
      <c r="G14" s="12" t="s">
        <v>52</v>
      </c>
    </row>
    <row r="15" spans="1:7" ht="21.95" customHeight="1" x14ac:dyDescent="0.3">
      <c r="A15" s="1" t="s">
        <v>1629</v>
      </c>
      <c r="B15" s="35"/>
      <c r="C15" s="35"/>
      <c r="D15" s="27" t="s">
        <v>1630</v>
      </c>
      <c r="E15" s="28">
        <f>TRUNC(E8*0.0249, 0)</f>
        <v>0</v>
      </c>
      <c r="F15" s="12" t="s">
        <v>1631</v>
      </c>
      <c r="G15" s="12" t="s">
        <v>52</v>
      </c>
    </row>
    <row r="16" spans="1:7" ht="21.95" customHeight="1" x14ac:dyDescent="0.3">
      <c r="A16" s="1" t="s">
        <v>1632</v>
      </c>
      <c r="B16" s="35"/>
      <c r="C16" s="35"/>
      <c r="D16" s="27" t="s">
        <v>1633</v>
      </c>
      <c r="E16" s="28">
        <f>TRUNC(E14*0.0655, 0)</f>
        <v>0</v>
      </c>
      <c r="F16" s="12" t="s">
        <v>1634</v>
      </c>
      <c r="G16" s="12" t="s">
        <v>52</v>
      </c>
    </row>
    <row r="17" spans="1:7" ht="21.95" customHeight="1" x14ac:dyDescent="0.3">
      <c r="A17" s="1" t="s">
        <v>1635</v>
      </c>
      <c r="B17" s="35"/>
      <c r="C17" s="35"/>
      <c r="D17" s="27" t="s">
        <v>1636</v>
      </c>
      <c r="E17" s="28">
        <f>TRUNC((E7+E8)*0.0293, 0)</f>
        <v>0</v>
      </c>
      <c r="F17" s="12" t="s">
        <v>1637</v>
      </c>
      <c r="G17" s="12" t="s">
        <v>52</v>
      </c>
    </row>
    <row r="18" spans="1:7" ht="21.95" customHeight="1" x14ac:dyDescent="0.3">
      <c r="A18" s="1" t="s">
        <v>1638</v>
      </c>
      <c r="B18" s="35"/>
      <c r="C18" s="35"/>
      <c r="D18" s="27" t="s">
        <v>1639</v>
      </c>
      <c r="E18" s="28">
        <f>TRUNC((E7+E8+E11)*0.003, 0)</f>
        <v>0</v>
      </c>
      <c r="F18" s="12" t="s">
        <v>1640</v>
      </c>
      <c r="G18" s="12" t="s">
        <v>52</v>
      </c>
    </row>
    <row r="19" spans="1:7" ht="21.95" customHeight="1" x14ac:dyDescent="0.3">
      <c r="A19" s="1" t="s">
        <v>1641</v>
      </c>
      <c r="B19" s="35"/>
      <c r="C19" s="35"/>
      <c r="D19" s="27" t="s">
        <v>1642</v>
      </c>
      <c r="E19" s="28">
        <f>TRUNC((E7+E10)*0.048, 0)</f>
        <v>0</v>
      </c>
      <c r="F19" s="12" t="s">
        <v>1643</v>
      </c>
      <c r="G19" s="12" t="s">
        <v>52</v>
      </c>
    </row>
    <row r="20" spans="1:7" ht="21.95" customHeight="1" x14ac:dyDescent="0.3">
      <c r="A20" s="1" t="s">
        <v>1644</v>
      </c>
      <c r="B20" s="35"/>
      <c r="C20" s="35"/>
      <c r="D20" s="27" t="s">
        <v>1645</v>
      </c>
      <c r="E20" s="28">
        <f>TRUNC((E7+E8+E11)*0.00081, 0)</f>
        <v>0</v>
      </c>
      <c r="F20" s="12" t="s">
        <v>1646</v>
      </c>
      <c r="G20" s="12" t="s">
        <v>52</v>
      </c>
    </row>
    <row r="21" spans="1:7" ht="21.95" customHeight="1" x14ac:dyDescent="0.3">
      <c r="A21" s="1" t="s">
        <v>1647</v>
      </c>
      <c r="B21" s="35"/>
      <c r="C21" s="35"/>
      <c r="D21" s="27" t="s">
        <v>1648</v>
      </c>
      <c r="E21" s="28">
        <f>TRUNC((E7+E8+E11)*0.0007, 0)</f>
        <v>0</v>
      </c>
      <c r="F21" s="12" t="s">
        <v>1649</v>
      </c>
      <c r="G21" s="12" t="s">
        <v>52</v>
      </c>
    </row>
    <row r="22" spans="1:7" ht="21.95" customHeight="1" x14ac:dyDescent="0.3">
      <c r="A22" s="1" t="s">
        <v>1650</v>
      </c>
      <c r="B22" s="35"/>
      <c r="C22" s="35"/>
      <c r="D22" s="27" t="s">
        <v>1611</v>
      </c>
      <c r="E22" s="28">
        <f>TRUNC(E11+E12+E13+E14+E15+E17+E16+E19+E18+E20+E21, 0)</f>
        <v>0</v>
      </c>
      <c r="F22" s="12" t="s">
        <v>52</v>
      </c>
      <c r="G22" s="12" t="s">
        <v>52</v>
      </c>
    </row>
    <row r="23" spans="1:7" ht="21.95" customHeight="1" x14ac:dyDescent="0.3">
      <c r="A23" s="1" t="s">
        <v>1651</v>
      </c>
      <c r="B23" s="29" t="s">
        <v>1652</v>
      </c>
      <c r="C23" s="29"/>
      <c r="D23" s="30"/>
      <c r="E23" s="28">
        <f>TRUNC(E7+E10+E22, 0)</f>
        <v>0</v>
      </c>
      <c r="F23" s="12" t="s">
        <v>52</v>
      </c>
      <c r="G23" s="12" t="s">
        <v>52</v>
      </c>
    </row>
    <row r="24" spans="1:7" ht="21.95" customHeight="1" x14ac:dyDescent="0.3">
      <c r="A24" s="1" t="s">
        <v>1653</v>
      </c>
      <c r="B24" s="29" t="s">
        <v>1654</v>
      </c>
      <c r="C24" s="29"/>
      <c r="D24" s="30"/>
      <c r="E24" s="28">
        <f>TRUNC(E23*0.06, 0)</f>
        <v>0</v>
      </c>
      <c r="F24" s="12" t="s">
        <v>1655</v>
      </c>
      <c r="G24" s="12" t="s">
        <v>52</v>
      </c>
    </row>
    <row r="25" spans="1:7" ht="21.95" customHeight="1" x14ac:dyDescent="0.3">
      <c r="A25" s="1" t="s">
        <v>1656</v>
      </c>
      <c r="B25" s="29" t="s">
        <v>1657</v>
      </c>
      <c r="C25" s="29"/>
      <c r="D25" s="30"/>
      <c r="E25" s="28"/>
      <c r="F25" s="12" t="s">
        <v>1658</v>
      </c>
      <c r="G25" s="12" t="s">
        <v>52</v>
      </c>
    </row>
    <row r="26" spans="1:7" ht="21.95" customHeight="1" x14ac:dyDescent="0.3">
      <c r="A26" s="1" t="s">
        <v>1659</v>
      </c>
      <c r="B26" s="29" t="s">
        <v>1660</v>
      </c>
      <c r="C26" s="29"/>
      <c r="D26" s="30"/>
      <c r="E26" s="28"/>
      <c r="F26" s="12" t="s">
        <v>52</v>
      </c>
      <c r="G26" s="12" t="s">
        <v>52</v>
      </c>
    </row>
    <row r="27" spans="1:7" ht="21.95" customHeight="1" x14ac:dyDescent="0.3">
      <c r="A27" s="1" t="s">
        <v>1661</v>
      </c>
      <c r="B27" s="29" t="s">
        <v>1662</v>
      </c>
      <c r="C27" s="29"/>
      <c r="D27" s="30"/>
      <c r="E27" s="28"/>
      <c r="F27" s="12" t="s">
        <v>52</v>
      </c>
      <c r="G27" s="12" t="s">
        <v>52</v>
      </c>
    </row>
    <row r="28" spans="1:7" ht="21.95" customHeight="1" x14ac:dyDescent="0.3">
      <c r="A28" s="1" t="s">
        <v>1663</v>
      </c>
      <c r="B28" s="29" t="s">
        <v>1664</v>
      </c>
      <c r="C28" s="29"/>
      <c r="D28" s="30"/>
      <c r="E28" s="28"/>
      <c r="F28" s="12" t="s">
        <v>1665</v>
      </c>
      <c r="G28" s="12" t="s">
        <v>52</v>
      </c>
    </row>
    <row r="29" spans="1:7" ht="21.95" customHeight="1" x14ac:dyDescent="0.3">
      <c r="A29" s="1" t="s">
        <v>1666</v>
      </c>
      <c r="B29" s="29" t="s">
        <v>1667</v>
      </c>
      <c r="C29" s="29"/>
      <c r="D29" s="30"/>
      <c r="E29" s="28"/>
      <c r="F29" s="12" t="s">
        <v>52</v>
      </c>
      <c r="G29" s="12" t="s">
        <v>52</v>
      </c>
    </row>
    <row r="30" spans="1:7" ht="21.95" customHeight="1" x14ac:dyDescent="0.3">
      <c r="A30" s="1" t="s">
        <v>1668</v>
      </c>
      <c r="B30" s="29" t="s">
        <v>1669</v>
      </c>
      <c r="C30" s="29"/>
      <c r="D30" s="30"/>
      <c r="E30" s="28"/>
      <c r="F30" s="12" t="s">
        <v>52</v>
      </c>
      <c r="G30" s="12" t="s">
        <v>52</v>
      </c>
    </row>
  </sheetData>
  <mergeCells count="16">
    <mergeCell ref="B1:G1"/>
    <mergeCell ref="B2:E2"/>
    <mergeCell ref="F2:G2"/>
    <mergeCell ref="B3:D3"/>
    <mergeCell ref="B4:B22"/>
    <mergeCell ref="C4:C7"/>
    <mergeCell ref="C8:C10"/>
    <mergeCell ref="C11:C22"/>
    <mergeCell ref="B29:D29"/>
    <mergeCell ref="B30:D30"/>
    <mergeCell ref="B23:D23"/>
    <mergeCell ref="B24:D24"/>
    <mergeCell ref="B25:D25"/>
    <mergeCell ref="B26:D26"/>
    <mergeCell ref="B27:D27"/>
    <mergeCell ref="B28:D28"/>
  </mergeCells>
  <phoneticPr fontId="1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workbookViewId="0">
      <selection sqref="A1:M1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20" ht="30" customHeight="1" x14ac:dyDescent="0.3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20" ht="30" customHeight="1" x14ac:dyDescent="0.3">
      <c r="A3" s="37" t="s">
        <v>2</v>
      </c>
      <c r="B3" s="37" t="s">
        <v>3</v>
      </c>
      <c r="C3" s="37" t="s">
        <v>4</v>
      </c>
      <c r="D3" s="37" t="s">
        <v>5</v>
      </c>
      <c r="E3" s="37" t="s">
        <v>6</v>
      </c>
      <c r="F3" s="37"/>
      <c r="G3" s="37" t="s">
        <v>9</v>
      </c>
      <c r="H3" s="37"/>
      <c r="I3" s="37" t="s">
        <v>10</v>
      </c>
      <c r="J3" s="37"/>
      <c r="K3" s="37" t="s">
        <v>11</v>
      </c>
      <c r="L3" s="37"/>
      <c r="M3" s="37" t="s">
        <v>12</v>
      </c>
      <c r="N3" s="36" t="s">
        <v>13</v>
      </c>
      <c r="O3" s="36" t="s">
        <v>14</v>
      </c>
      <c r="P3" s="36" t="s">
        <v>15</v>
      </c>
      <c r="Q3" s="36" t="s">
        <v>16</v>
      </c>
      <c r="R3" s="36" t="s">
        <v>17</v>
      </c>
      <c r="S3" s="36" t="s">
        <v>18</v>
      </c>
      <c r="T3" s="36" t="s">
        <v>19</v>
      </c>
    </row>
    <row r="4" spans="1:20" ht="30" customHeight="1" x14ac:dyDescent="0.3">
      <c r="A4" s="38"/>
      <c r="B4" s="38"/>
      <c r="C4" s="38"/>
      <c r="D4" s="38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8"/>
      <c r="N4" s="36"/>
      <c r="O4" s="36"/>
      <c r="P4" s="36"/>
      <c r="Q4" s="36"/>
      <c r="R4" s="36"/>
      <c r="S4" s="36"/>
      <c r="T4" s="36"/>
    </row>
    <row r="5" spans="1:20" ht="30" customHeight="1" x14ac:dyDescent="0.3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0</v>
      </c>
      <c r="F5" s="10">
        <f t="shared" ref="F5:F18" si="0">E5*D5</f>
        <v>0</v>
      </c>
      <c r="G5" s="10">
        <f>H6</f>
        <v>0</v>
      </c>
      <c r="H5" s="10">
        <f t="shared" ref="H5:H18" si="1">G5*D5</f>
        <v>0</v>
      </c>
      <c r="I5" s="10">
        <f>J6</f>
        <v>0</v>
      </c>
      <c r="J5" s="10">
        <f t="shared" ref="J5:J18" si="2">I5*D5</f>
        <v>0</v>
      </c>
      <c r="K5" s="10">
        <f t="shared" ref="K5:K18" si="3">E5+G5+I5</f>
        <v>0</v>
      </c>
      <c r="L5" s="10">
        <f t="shared" ref="L5:L18" si="4">F5+H5+J5</f>
        <v>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 x14ac:dyDescent="0.3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F7+F8+F9+F10+F11+F12+F13+F14+F15+F18</f>
        <v>0</v>
      </c>
      <c r="F6" s="10">
        <f t="shared" si="0"/>
        <v>0</v>
      </c>
      <c r="G6" s="10">
        <f>H7+H8+H9+H10+H11+H12+H13+H14+H15+H18</f>
        <v>0</v>
      </c>
      <c r="H6" s="10">
        <f t="shared" si="1"/>
        <v>0</v>
      </c>
      <c r="I6" s="10">
        <f>J7+J8+J9+J10+J11+J12+J13+J14+J15+J18</f>
        <v>0</v>
      </c>
      <c r="J6" s="10">
        <f t="shared" si="2"/>
        <v>0</v>
      </c>
      <c r="K6" s="10">
        <f t="shared" si="3"/>
        <v>0</v>
      </c>
      <c r="L6" s="10">
        <f t="shared" si="4"/>
        <v>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 x14ac:dyDescent="0.3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공종별내역서!F27</f>
        <v>0</v>
      </c>
      <c r="F7" s="10">
        <f t="shared" si="0"/>
        <v>0</v>
      </c>
      <c r="G7" s="10">
        <f>공종별내역서!H27</f>
        <v>0</v>
      </c>
      <c r="H7" s="10">
        <f t="shared" si="1"/>
        <v>0</v>
      </c>
      <c r="I7" s="10">
        <f>공종별내역서!J27</f>
        <v>0</v>
      </c>
      <c r="J7" s="10">
        <f t="shared" si="2"/>
        <v>0</v>
      </c>
      <c r="K7" s="10">
        <f t="shared" si="3"/>
        <v>0</v>
      </c>
      <c r="L7" s="10">
        <f t="shared" si="4"/>
        <v>0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 x14ac:dyDescent="0.3">
      <c r="A8" s="8" t="s">
        <v>84</v>
      </c>
      <c r="B8" s="8" t="s">
        <v>52</v>
      </c>
      <c r="C8" s="8" t="s">
        <v>52</v>
      </c>
      <c r="D8" s="9">
        <v>1</v>
      </c>
      <c r="E8" s="10">
        <f>공종별내역서!F51</f>
        <v>0</v>
      </c>
      <c r="F8" s="10">
        <f t="shared" si="0"/>
        <v>0</v>
      </c>
      <c r="G8" s="10">
        <f>공종별내역서!H51</f>
        <v>0</v>
      </c>
      <c r="H8" s="10">
        <f t="shared" si="1"/>
        <v>0</v>
      </c>
      <c r="I8" s="10">
        <f>공종별내역서!J51</f>
        <v>0</v>
      </c>
      <c r="J8" s="10">
        <f t="shared" si="2"/>
        <v>0</v>
      </c>
      <c r="K8" s="10">
        <f t="shared" si="3"/>
        <v>0</v>
      </c>
      <c r="L8" s="10">
        <f t="shared" si="4"/>
        <v>0</v>
      </c>
      <c r="M8" s="8" t="s">
        <v>52</v>
      </c>
      <c r="N8" s="2" t="s">
        <v>85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30" customHeight="1" x14ac:dyDescent="0.3">
      <c r="A9" s="8" t="s">
        <v>140</v>
      </c>
      <c r="B9" s="8" t="s">
        <v>52</v>
      </c>
      <c r="C9" s="8" t="s">
        <v>52</v>
      </c>
      <c r="D9" s="9">
        <v>1</v>
      </c>
      <c r="E9" s="10">
        <f>공종별내역서!F75</f>
        <v>0</v>
      </c>
      <c r="F9" s="10">
        <f t="shared" si="0"/>
        <v>0</v>
      </c>
      <c r="G9" s="10">
        <f>공종별내역서!H75</f>
        <v>0</v>
      </c>
      <c r="H9" s="10">
        <f t="shared" si="1"/>
        <v>0</v>
      </c>
      <c r="I9" s="10">
        <f>공종별내역서!J75</f>
        <v>0</v>
      </c>
      <c r="J9" s="10">
        <f t="shared" si="2"/>
        <v>0</v>
      </c>
      <c r="K9" s="10">
        <f t="shared" si="3"/>
        <v>0</v>
      </c>
      <c r="L9" s="10">
        <f t="shared" si="4"/>
        <v>0</v>
      </c>
      <c r="M9" s="8" t="s">
        <v>52</v>
      </c>
      <c r="N9" s="2" t="s">
        <v>141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 x14ac:dyDescent="0.3">
      <c r="A10" s="8" t="s">
        <v>194</v>
      </c>
      <c r="B10" s="8" t="s">
        <v>52</v>
      </c>
      <c r="C10" s="8" t="s">
        <v>52</v>
      </c>
      <c r="D10" s="9">
        <v>1</v>
      </c>
      <c r="E10" s="10">
        <f>공종별내역서!F99</f>
        <v>0</v>
      </c>
      <c r="F10" s="10">
        <f t="shared" si="0"/>
        <v>0</v>
      </c>
      <c r="G10" s="10">
        <f>공종별내역서!H99</f>
        <v>0</v>
      </c>
      <c r="H10" s="10">
        <f t="shared" si="1"/>
        <v>0</v>
      </c>
      <c r="I10" s="10">
        <f>공종별내역서!J99</f>
        <v>0</v>
      </c>
      <c r="J10" s="10">
        <f t="shared" si="2"/>
        <v>0</v>
      </c>
      <c r="K10" s="10">
        <f t="shared" si="3"/>
        <v>0</v>
      </c>
      <c r="L10" s="10">
        <f t="shared" si="4"/>
        <v>0</v>
      </c>
      <c r="M10" s="8" t="s">
        <v>52</v>
      </c>
      <c r="N10" s="2" t="s">
        <v>195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6"/>
    </row>
    <row r="11" spans="1:20" ht="30" customHeight="1" x14ac:dyDescent="0.3">
      <c r="A11" s="8" t="s">
        <v>202</v>
      </c>
      <c r="B11" s="8" t="s">
        <v>52</v>
      </c>
      <c r="C11" s="8" t="s">
        <v>52</v>
      </c>
      <c r="D11" s="9">
        <v>1</v>
      </c>
      <c r="E11" s="10">
        <f>공종별내역서!F123</f>
        <v>0</v>
      </c>
      <c r="F11" s="10">
        <f t="shared" si="0"/>
        <v>0</v>
      </c>
      <c r="G11" s="10">
        <f>공종별내역서!H123</f>
        <v>0</v>
      </c>
      <c r="H11" s="10">
        <f t="shared" si="1"/>
        <v>0</v>
      </c>
      <c r="I11" s="10">
        <f>공종별내역서!J123</f>
        <v>0</v>
      </c>
      <c r="J11" s="10">
        <f t="shared" si="2"/>
        <v>0</v>
      </c>
      <c r="K11" s="10">
        <f t="shared" si="3"/>
        <v>0</v>
      </c>
      <c r="L11" s="10">
        <f t="shared" si="4"/>
        <v>0</v>
      </c>
      <c r="M11" s="8" t="s">
        <v>52</v>
      </c>
      <c r="N11" s="2" t="s">
        <v>203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 x14ac:dyDescent="0.3">
      <c r="A12" s="8" t="s">
        <v>280</v>
      </c>
      <c r="B12" s="8" t="s">
        <v>52</v>
      </c>
      <c r="C12" s="8" t="s">
        <v>52</v>
      </c>
      <c r="D12" s="9">
        <v>1</v>
      </c>
      <c r="E12" s="10">
        <f>공종별내역서!F147</f>
        <v>0</v>
      </c>
      <c r="F12" s="10">
        <f t="shared" si="0"/>
        <v>0</v>
      </c>
      <c r="G12" s="10">
        <f>공종별내역서!H147</f>
        <v>0</v>
      </c>
      <c r="H12" s="10">
        <f t="shared" si="1"/>
        <v>0</v>
      </c>
      <c r="I12" s="10">
        <f>공종별내역서!J147</f>
        <v>0</v>
      </c>
      <c r="J12" s="10">
        <f t="shared" si="2"/>
        <v>0</v>
      </c>
      <c r="K12" s="10">
        <f t="shared" si="3"/>
        <v>0</v>
      </c>
      <c r="L12" s="10">
        <f t="shared" si="4"/>
        <v>0</v>
      </c>
      <c r="M12" s="8" t="s">
        <v>52</v>
      </c>
      <c r="N12" s="2" t="s">
        <v>281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6"/>
    </row>
    <row r="13" spans="1:20" ht="30" customHeight="1" x14ac:dyDescent="0.3">
      <c r="A13" s="8" t="s">
        <v>295</v>
      </c>
      <c r="B13" s="8" t="s">
        <v>52</v>
      </c>
      <c r="C13" s="8" t="s">
        <v>52</v>
      </c>
      <c r="D13" s="9">
        <v>1</v>
      </c>
      <c r="E13" s="10">
        <f>공종별내역서!F171</f>
        <v>0</v>
      </c>
      <c r="F13" s="10">
        <f t="shared" si="0"/>
        <v>0</v>
      </c>
      <c r="G13" s="10">
        <f>공종별내역서!H171</f>
        <v>0</v>
      </c>
      <c r="H13" s="10">
        <f t="shared" si="1"/>
        <v>0</v>
      </c>
      <c r="I13" s="10">
        <f>공종별내역서!J171</f>
        <v>0</v>
      </c>
      <c r="J13" s="10">
        <f t="shared" si="2"/>
        <v>0</v>
      </c>
      <c r="K13" s="10">
        <f t="shared" si="3"/>
        <v>0</v>
      </c>
      <c r="L13" s="10">
        <f t="shared" si="4"/>
        <v>0</v>
      </c>
      <c r="M13" s="8" t="s">
        <v>52</v>
      </c>
      <c r="N13" s="2" t="s">
        <v>296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6"/>
    </row>
    <row r="14" spans="1:20" ht="30" customHeight="1" x14ac:dyDescent="0.3">
      <c r="A14" s="8" t="s">
        <v>312</v>
      </c>
      <c r="B14" s="8" t="s">
        <v>52</v>
      </c>
      <c r="C14" s="8" t="s">
        <v>52</v>
      </c>
      <c r="D14" s="9">
        <v>1</v>
      </c>
      <c r="E14" s="10">
        <f>공종별내역서!F195</f>
        <v>0</v>
      </c>
      <c r="F14" s="10">
        <f t="shared" si="0"/>
        <v>0</v>
      </c>
      <c r="G14" s="10">
        <f>공종별내역서!H195</f>
        <v>0</v>
      </c>
      <c r="H14" s="10">
        <f t="shared" si="1"/>
        <v>0</v>
      </c>
      <c r="I14" s="10">
        <f>공종별내역서!J195</f>
        <v>0</v>
      </c>
      <c r="J14" s="10">
        <f t="shared" si="2"/>
        <v>0</v>
      </c>
      <c r="K14" s="10">
        <f t="shared" si="3"/>
        <v>0</v>
      </c>
      <c r="L14" s="10">
        <f t="shared" si="4"/>
        <v>0</v>
      </c>
      <c r="M14" s="8" t="s">
        <v>52</v>
      </c>
      <c r="N14" s="2" t="s">
        <v>313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6"/>
    </row>
    <row r="15" spans="1:20" ht="30" customHeight="1" x14ac:dyDescent="0.3">
      <c r="A15" s="8" t="s">
        <v>352</v>
      </c>
      <c r="B15" s="8" t="s">
        <v>52</v>
      </c>
      <c r="C15" s="8" t="s">
        <v>52</v>
      </c>
      <c r="D15" s="9">
        <v>1</v>
      </c>
      <c r="E15" s="10">
        <f>공종별내역서!F219</f>
        <v>0</v>
      </c>
      <c r="F15" s="10">
        <f t="shared" si="0"/>
        <v>0</v>
      </c>
      <c r="G15" s="10">
        <f>공종별내역서!H219</f>
        <v>0</v>
      </c>
      <c r="H15" s="10">
        <f t="shared" si="1"/>
        <v>0</v>
      </c>
      <c r="I15" s="10">
        <f>공종별내역서!J219</f>
        <v>0</v>
      </c>
      <c r="J15" s="10">
        <f t="shared" si="2"/>
        <v>0</v>
      </c>
      <c r="K15" s="10">
        <f t="shared" si="3"/>
        <v>0</v>
      </c>
      <c r="L15" s="10">
        <f t="shared" si="4"/>
        <v>0</v>
      </c>
      <c r="M15" s="8" t="s">
        <v>52</v>
      </c>
      <c r="N15" s="2" t="s">
        <v>353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6"/>
    </row>
    <row r="16" spans="1:20" ht="30" customHeight="1" x14ac:dyDescent="0.3">
      <c r="A16" s="8" t="s">
        <v>368</v>
      </c>
      <c r="B16" s="8" t="s">
        <v>52</v>
      </c>
      <c r="C16" s="8" t="s">
        <v>52</v>
      </c>
      <c r="D16" s="9">
        <v>1</v>
      </c>
      <c r="E16" s="10">
        <f>공종별내역서!F243</f>
        <v>0</v>
      </c>
      <c r="F16" s="10">
        <f t="shared" si="0"/>
        <v>0</v>
      </c>
      <c r="G16" s="10">
        <f>공종별내역서!H243</f>
        <v>0</v>
      </c>
      <c r="H16" s="10">
        <f t="shared" si="1"/>
        <v>0</v>
      </c>
      <c r="I16" s="10">
        <f>공종별내역서!J243</f>
        <v>0</v>
      </c>
      <c r="J16" s="10">
        <f t="shared" si="2"/>
        <v>0</v>
      </c>
      <c r="K16" s="10">
        <f t="shared" si="3"/>
        <v>0</v>
      </c>
      <c r="L16" s="10">
        <f t="shared" si="4"/>
        <v>0</v>
      </c>
      <c r="M16" s="8" t="s">
        <v>52</v>
      </c>
      <c r="N16" s="2" t="s">
        <v>369</v>
      </c>
      <c r="O16" s="2" t="s">
        <v>52</v>
      </c>
      <c r="P16" s="2" t="s">
        <v>52</v>
      </c>
      <c r="Q16" s="2" t="s">
        <v>370</v>
      </c>
      <c r="R16" s="3">
        <v>3</v>
      </c>
      <c r="S16" s="2" t="s">
        <v>52</v>
      </c>
      <c r="T16" s="6">
        <f>L16*1</f>
        <v>0</v>
      </c>
    </row>
    <row r="17" spans="1:20" ht="30" customHeight="1" x14ac:dyDescent="0.3">
      <c r="A17" s="8" t="s">
        <v>381</v>
      </c>
      <c r="B17" s="8" t="s">
        <v>52</v>
      </c>
      <c r="C17" s="8" t="s">
        <v>52</v>
      </c>
      <c r="D17" s="9">
        <v>1</v>
      </c>
      <c r="E17" s="10">
        <f>공종별내역서!F267</f>
        <v>0</v>
      </c>
      <c r="F17" s="10">
        <f t="shared" si="0"/>
        <v>0</v>
      </c>
      <c r="G17" s="10">
        <f>공종별내역서!H267</f>
        <v>0</v>
      </c>
      <c r="H17" s="10">
        <f t="shared" si="1"/>
        <v>0</v>
      </c>
      <c r="I17" s="10">
        <f>공종별내역서!J267</f>
        <v>0</v>
      </c>
      <c r="J17" s="10">
        <f t="shared" si="2"/>
        <v>0</v>
      </c>
      <c r="K17" s="10">
        <f t="shared" si="3"/>
        <v>0</v>
      </c>
      <c r="L17" s="10">
        <f t="shared" si="4"/>
        <v>0</v>
      </c>
      <c r="M17" s="8" t="s">
        <v>52</v>
      </c>
      <c r="N17" s="2" t="s">
        <v>382</v>
      </c>
      <c r="O17" s="2" t="s">
        <v>52</v>
      </c>
      <c r="P17" s="2" t="s">
        <v>52</v>
      </c>
      <c r="Q17" s="2" t="s">
        <v>383</v>
      </c>
      <c r="R17" s="3">
        <v>3</v>
      </c>
      <c r="S17" s="2" t="s">
        <v>52</v>
      </c>
      <c r="T17" s="6">
        <f>L17*1</f>
        <v>0</v>
      </c>
    </row>
    <row r="18" spans="1:20" ht="30" customHeight="1" x14ac:dyDescent="0.3">
      <c r="A18" s="8" t="s">
        <v>389</v>
      </c>
      <c r="B18" s="8" t="s">
        <v>52</v>
      </c>
      <c r="C18" s="8" t="s">
        <v>52</v>
      </c>
      <c r="D18" s="9">
        <v>1</v>
      </c>
      <c r="E18" s="10">
        <f>공종별내역서!F291</f>
        <v>0</v>
      </c>
      <c r="F18" s="10">
        <f t="shared" si="0"/>
        <v>0</v>
      </c>
      <c r="G18" s="10">
        <f>공종별내역서!H291</f>
        <v>0</v>
      </c>
      <c r="H18" s="10">
        <f t="shared" si="1"/>
        <v>0</v>
      </c>
      <c r="I18" s="10">
        <f>공종별내역서!J291</f>
        <v>0</v>
      </c>
      <c r="J18" s="10">
        <f t="shared" si="2"/>
        <v>0</v>
      </c>
      <c r="K18" s="10">
        <f t="shared" si="3"/>
        <v>0</v>
      </c>
      <c r="L18" s="10">
        <f t="shared" si="4"/>
        <v>0</v>
      </c>
      <c r="M18" s="8" t="s">
        <v>52</v>
      </c>
      <c r="N18" s="2" t="s">
        <v>390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6"/>
    </row>
    <row r="19" spans="1:20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 x14ac:dyDescent="0.3">
      <c r="A27" s="8" t="s">
        <v>82</v>
      </c>
      <c r="B27" s="9"/>
      <c r="C27" s="9"/>
      <c r="D27" s="9"/>
      <c r="E27" s="9"/>
      <c r="F27" s="10">
        <f>F5</f>
        <v>0</v>
      </c>
      <c r="G27" s="9"/>
      <c r="H27" s="10">
        <f>H5</f>
        <v>0</v>
      </c>
      <c r="I27" s="9"/>
      <c r="J27" s="10">
        <f>J5</f>
        <v>0</v>
      </c>
      <c r="K27" s="9"/>
      <c r="L27" s="10">
        <f>L5</f>
        <v>0</v>
      </c>
      <c r="M27" s="9"/>
      <c r="T27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91"/>
  <sheetViews>
    <sheetView tabSelected="1" workbookViewId="0">
      <selection activeCell="AW75" sqref="AW75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40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48" ht="30" customHeight="1" x14ac:dyDescent="0.3">
      <c r="A2" s="37" t="s">
        <v>2</v>
      </c>
      <c r="B2" s="37" t="s">
        <v>3</v>
      </c>
      <c r="C2" s="37" t="s">
        <v>4</v>
      </c>
      <c r="D2" s="37" t="s">
        <v>5</v>
      </c>
      <c r="E2" s="37" t="s">
        <v>6</v>
      </c>
      <c r="F2" s="37"/>
      <c r="G2" s="37" t="s">
        <v>9</v>
      </c>
      <c r="H2" s="37"/>
      <c r="I2" s="37" t="s">
        <v>10</v>
      </c>
      <c r="J2" s="37"/>
      <c r="K2" s="37" t="s">
        <v>11</v>
      </c>
      <c r="L2" s="37"/>
      <c r="M2" s="37" t="s">
        <v>12</v>
      </c>
      <c r="N2" s="36" t="s">
        <v>20</v>
      </c>
      <c r="O2" s="36" t="s">
        <v>14</v>
      </c>
      <c r="P2" s="36" t="s">
        <v>21</v>
      </c>
      <c r="Q2" s="36" t="s">
        <v>13</v>
      </c>
      <c r="R2" s="36" t="s">
        <v>22</v>
      </c>
      <c r="S2" s="36" t="s">
        <v>23</v>
      </c>
      <c r="T2" s="36" t="s">
        <v>24</v>
      </c>
      <c r="U2" s="36" t="s">
        <v>25</v>
      </c>
      <c r="V2" s="36" t="s">
        <v>26</v>
      </c>
      <c r="W2" s="36" t="s">
        <v>27</v>
      </c>
      <c r="X2" s="36" t="s">
        <v>28</v>
      </c>
      <c r="Y2" s="36" t="s">
        <v>29</v>
      </c>
      <c r="Z2" s="36" t="s">
        <v>30</v>
      </c>
      <c r="AA2" s="36" t="s">
        <v>31</v>
      </c>
      <c r="AB2" s="36" t="s">
        <v>32</v>
      </c>
      <c r="AC2" s="36" t="s">
        <v>33</v>
      </c>
      <c r="AD2" s="36" t="s">
        <v>34</v>
      </c>
      <c r="AE2" s="36" t="s">
        <v>35</v>
      </c>
      <c r="AF2" s="36" t="s">
        <v>36</v>
      </c>
      <c r="AG2" s="36" t="s">
        <v>37</v>
      </c>
      <c r="AH2" s="36" t="s">
        <v>38</v>
      </c>
      <c r="AI2" s="36" t="s">
        <v>39</v>
      </c>
      <c r="AJ2" s="36" t="s">
        <v>40</v>
      </c>
      <c r="AK2" s="36" t="s">
        <v>41</v>
      </c>
      <c r="AL2" s="36" t="s">
        <v>42</v>
      </c>
      <c r="AM2" s="36" t="s">
        <v>43</v>
      </c>
      <c r="AN2" s="36" t="s">
        <v>44</v>
      </c>
      <c r="AO2" s="36" t="s">
        <v>45</v>
      </c>
      <c r="AP2" s="36" t="s">
        <v>46</v>
      </c>
      <c r="AQ2" s="36" t="s">
        <v>47</v>
      </c>
      <c r="AR2" s="36" t="s">
        <v>48</v>
      </c>
      <c r="AS2" s="36" t="s">
        <v>16</v>
      </c>
      <c r="AT2" s="36" t="s">
        <v>17</v>
      </c>
      <c r="AU2" s="36" t="s">
        <v>49</v>
      </c>
      <c r="AV2" s="36" t="s">
        <v>50</v>
      </c>
    </row>
    <row r="3" spans="1:48" ht="30" customHeight="1" x14ac:dyDescent="0.3">
      <c r="A3" s="37"/>
      <c r="B3" s="37"/>
      <c r="C3" s="37"/>
      <c r="D3" s="37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7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</row>
    <row r="4" spans="1:48" ht="30" customHeight="1" x14ac:dyDescent="0.3">
      <c r="A4" s="8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 x14ac:dyDescent="0.3">
      <c r="A5" s="8" t="s">
        <v>58</v>
      </c>
      <c r="B5" s="8" t="s">
        <v>59</v>
      </c>
      <c r="C5" s="8" t="s">
        <v>60</v>
      </c>
      <c r="D5" s="9">
        <v>1</v>
      </c>
      <c r="E5" s="11"/>
      <c r="F5" s="11"/>
      <c r="G5" s="11"/>
      <c r="H5" s="11"/>
      <c r="I5" s="11"/>
      <c r="J5" s="11"/>
      <c r="K5" s="11"/>
      <c r="L5" s="11"/>
      <c r="M5" s="8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4</v>
      </c>
    </row>
    <row r="6" spans="1:48" ht="30" customHeight="1" x14ac:dyDescent="0.3">
      <c r="A6" s="8" t="s">
        <v>66</v>
      </c>
      <c r="B6" s="8" t="s">
        <v>67</v>
      </c>
      <c r="C6" s="8" t="s">
        <v>68</v>
      </c>
      <c r="D6" s="9">
        <v>12</v>
      </c>
      <c r="E6" s="11"/>
      <c r="F6" s="11"/>
      <c r="G6" s="11"/>
      <c r="H6" s="11"/>
      <c r="I6" s="11"/>
      <c r="J6" s="11"/>
      <c r="K6" s="11"/>
      <c r="L6" s="11"/>
      <c r="M6" s="8" t="s">
        <v>69</v>
      </c>
      <c r="N6" s="2" t="s">
        <v>70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64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71</v>
      </c>
      <c r="AV6" s="3">
        <v>5</v>
      </c>
    </row>
    <row r="7" spans="1:48" ht="30" customHeight="1" x14ac:dyDescent="0.3">
      <c r="A7" s="8" t="s">
        <v>72</v>
      </c>
      <c r="B7" s="8" t="s">
        <v>73</v>
      </c>
      <c r="C7" s="8" t="s">
        <v>68</v>
      </c>
      <c r="D7" s="9">
        <v>28</v>
      </c>
      <c r="E7" s="11"/>
      <c r="F7" s="11"/>
      <c r="G7" s="11"/>
      <c r="H7" s="11"/>
      <c r="I7" s="11"/>
      <c r="J7" s="11"/>
      <c r="K7" s="11"/>
      <c r="L7" s="11"/>
      <c r="M7" s="8" t="s">
        <v>74</v>
      </c>
      <c r="N7" s="2" t="s">
        <v>75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64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76</v>
      </c>
      <c r="AV7" s="3">
        <v>6</v>
      </c>
    </row>
    <row r="8" spans="1:48" ht="30" customHeight="1" x14ac:dyDescent="0.3">
      <c r="A8" s="8" t="s">
        <v>77</v>
      </c>
      <c r="B8" s="8" t="s">
        <v>78</v>
      </c>
      <c r="C8" s="8" t="s">
        <v>68</v>
      </c>
      <c r="D8" s="9">
        <v>13</v>
      </c>
      <c r="E8" s="11"/>
      <c r="F8" s="11"/>
      <c r="G8" s="11"/>
      <c r="H8" s="11"/>
      <c r="I8" s="11"/>
      <c r="J8" s="11"/>
      <c r="K8" s="11"/>
      <c r="L8" s="11"/>
      <c r="M8" s="8" t="s">
        <v>79</v>
      </c>
      <c r="N8" s="2" t="s">
        <v>80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64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81</v>
      </c>
      <c r="AV8" s="3">
        <v>7</v>
      </c>
    </row>
    <row r="9" spans="1:48" ht="30" customHeight="1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 x14ac:dyDescent="0.3">
      <c r="A27" s="8" t="s">
        <v>82</v>
      </c>
      <c r="B27" s="9"/>
      <c r="C27" s="9"/>
      <c r="D27" s="9"/>
      <c r="E27" s="9"/>
      <c r="F27" s="11">
        <f>SUM(F5:F26)</f>
        <v>0</v>
      </c>
      <c r="G27" s="9"/>
      <c r="H27" s="11">
        <f>SUM(H5:H26)</f>
        <v>0</v>
      </c>
      <c r="I27" s="9"/>
      <c r="J27" s="11">
        <f>SUM(J5:J26)</f>
        <v>0</v>
      </c>
      <c r="K27" s="9"/>
      <c r="L27" s="11">
        <f>SUM(L5:L26)</f>
        <v>0</v>
      </c>
      <c r="M27" s="9"/>
      <c r="N27" t="s">
        <v>83</v>
      </c>
    </row>
    <row r="28" spans="1:48" ht="30" customHeight="1" x14ac:dyDescent="0.3">
      <c r="A28" s="8" t="s">
        <v>84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3"/>
      <c r="O28" s="3"/>
      <c r="P28" s="3"/>
      <c r="Q28" s="2" t="s">
        <v>85</v>
      </c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</row>
    <row r="29" spans="1:48" ht="30" customHeight="1" x14ac:dyDescent="0.3">
      <c r="A29" s="8" t="s">
        <v>86</v>
      </c>
      <c r="B29" s="8" t="s">
        <v>87</v>
      </c>
      <c r="C29" s="8" t="s">
        <v>88</v>
      </c>
      <c r="D29" s="9">
        <v>0.1</v>
      </c>
      <c r="E29" s="11"/>
      <c r="F29" s="11"/>
      <c r="G29" s="11"/>
      <c r="H29" s="11"/>
      <c r="I29" s="11"/>
      <c r="J29" s="11"/>
      <c r="K29" s="11"/>
      <c r="L29" s="11"/>
      <c r="M29" s="8" t="s">
        <v>89</v>
      </c>
      <c r="N29" s="2" t="s">
        <v>90</v>
      </c>
      <c r="O29" s="2" t="s">
        <v>52</v>
      </c>
      <c r="P29" s="2" t="s">
        <v>52</v>
      </c>
      <c r="Q29" s="2" t="s">
        <v>85</v>
      </c>
      <c r="R29" s="2" t="s">
        <v>64</v>
      </c>
      <c r="S29" s="2" t="s">
        <v>64</v>
      </c>
      <c r="T29" s="2" t="s">
        <v>63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52</v>
      </c>
      <c r="AS29" s="2" t="s">
        <v>52</v>
      </c>
      <c r="AT29" s="3"/>
      <c r="AU29" s="2" t="s">
        <v>91</v>
      </c>
      <c r="AV29" s="3">
        <v>9</v>
      </c>
    </row>
    <row r="30" spans="1:48" ht="30" customHeight="1" x14ac:dyDescent="0.3">
      <c r="A30" s="8" t="s">
        <v>86</v>
      </c>
      <c r="B30" s="8" t="s">
        <v>92</v>
      </c>
      <c r="C30" s="8" t="s">
        <v>88</v>
      </c>
      <c r="D30" s="9">
        <v>0.2</v>
      </c>
      <c r="E30" s="11"/>
      <c r="F30" s="11"/>
      <c r="G30" s="11"/>
      <c r="H30" s="11"/>
      <c r="I30" s="11"/>
      <c r="J30" s="11"/>
      <c r="K30" s="11"/>
      <c r="L30" s="11"/>
      <c r="M30" s="8" t="s">
        <v>93</v>
      </c>
      <c r="N30" s="2" t="s">
        <v>94</v>
      </c>
      <c r="O30" s="2" t="s">
        <v>52</v>
      </c>
      <c r="P30" s="2" t="s">
        <v>52</v>
      </c>
      <c r="Q30" s="2" t="s">
        <v>85</v>
      </c>
      <c r="R30" s="2" t="s">
        <v>64</v>
      </c>
      <c r="S30" s="2" t="s">
        <v>64</v>
      </c>
      <c r="T30" s="2" t="s">
        <v>63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52</v>
      </c>
      <c r="AS30" s="2" t="s">
        <v>52</v>
      </c>
      <c r="AT30" s="3"/>
      <c r="AU30" s="2" t="s">
        <v>95</v>
      </c>
      <c r="AV30" s="3">
        <v>10</v>
      </c>
    </row>
    <row r="31" spans="1:48" ht="30" customHeight="1" x14ac:dyDescent="0.3">
      <c r="A31" s="8" t="s">
        <v>86</v>
      </c>
      <c r="B31" s="8" t="s">
        <v>96</v>
      </c>
      <c r="C31" s="8" t="s">
        <v>88</v>
      </c>
      <c r="D31" s="9">
        <v>1.2</v>
      </c>
      <c r="E31" s="11"/>
      <c r="F31" s="11"/>
      <c r="G31" s="11"/>
      <c r="H31" s="11"/>
      <c r="I31" s="11"/>
      <c r="J31" s="11"/>
      <c r="K31" s="11"/>
      <c r="L31" s="11"/>
      <c r="M31" s="8" t="s">
        <v>97</v>
      </c>
      <c r="N31" s="2" t="s">
        <v>98</v>
      </c>
      <c r="O31" s="2" t="s">
        <v>52</v>
      </c>
      <c r="P31" s="2" t="s">
        <v>52</v>
      </c>
      <c r="Q31" s="2" t="s">
        <v>85</v>
      </c>
      <c r="R31" s="2" t="s">
        <v>64</v>
      </c>
      <c r="S31" s="2" t="s">
        <v>64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99</v>
      </c>
      <c r="AV31" s="3">
        <v>11</v>
      </c>
    </row>
    <row r="32" spans="1:48" ht="30" customHeight="1" x14ac:dyDescent="0.3">
      <c r="A32" s="8" t="s">
        <v>100</v>
      </c>
      <c r="B32" s="8" t="s">
        <v>101</v>
      </c>
      <c r="C32" s="8" t="s">
        <v>102</v>
      </c>
      <c r="D32" s="9">
        <v>1</v>
      </c>
      <c r="E32" s="11"/>
      <c r="F32" s="11"/>
      <c r="G32" s="11"/>
      <c r="H32" s="11"/>
      <c r="I32" s="11"/>
      <c r="J32" s="11"/>
      <c r="K32" s="11"/>
      <c r="L32" s="11"/>
      <c r="M32" s="8" t="s">
        <v>103</v>
      </c>
      <c r="N32" s="2" t="s">
        <v>104</v>
      </c>
      <c r="O32" s="2" t="s">
        <v>52</v>
      </c>
      <c r="P32" s="2" t="s">
        <v>52</v>
      </c>
      <c r="Q32" s="2" t="s">
        <v>85</v>
      </c>
      <c r="R32" s="2" t="s">
        <v>64</v>
      </c>
      <c r="S32" s="2" t="s">
        <v>64</v>
      </c>
      <c r="T32" s="2" t="s">
        <v>63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105</v>
      </c>
      <c r="AV32" s="3">
        <v>91</v>
      </c>
    </row>
    <row r="33" spans="1:48" ht="30" customHeight="1" x14ac:dyDescent="0.3">
      <c r="A33" s="8" t="s">
        <v>100</v>
      </c>
      <c r="B33" s="8" t="s">
        <v>106</v>
      </c>
      <c r="C33" s="8" t="s">
        <v>102</v>
      </c>
      <c r="D33" s="9">
        <v>14</v>
      </c>
      <c r="E33" s="11"/>
      <c r="F33" s="11"/>
      <c r="G33" s="11"/>
      <c r="H33" s="11"/>
      <c r="I33" s="11"/>
      <c r="J33" s="11"/>
      <c r="K33" s="11"/>
      <c r="L33" s="11"/>
      <c r="M33" s="8" t="s">
        <v>107</v>
      </c>
      <c r="N33" s="2" t="s">
        <v>108</v>
      </c>
      <c r="O33" s="2" t="s">
        <v>52</v>
      </c>
      <c r="P33" s="2" t="s">
        <v>52</v>
      </c>
      <c r="Q33" s="2" t="s">
        <v>85</v>
      </c>
      <c r="R33" s="2" t="s">
        <v>64</v>
      </c>
      <c r="S33" s="2" t="s">
        <v>64</v>
      </c>
      <c r="T33" s="2" t="s">
        <v>63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109</v>
      </c>
      <c r="AV33" s="3">
        <v>12</v>
      </c>
    </row>
    <row r="34" spans="1:48" ht="30" customHeight="1" x14ac:dyDescent="0.3">
      <c r="A34" s="8" t="s">
        <v>110</v>
      </c>
      <c r="B34" s="8" t="s">
        <v>111</v>
      </c>
      <c r="C34" s="8" t="s">
        <v>68</v>
      </c>
      <c r="D34" s="9">
        <v>11</v>
      </c>
      <c r="E34" s="11"/>
      <c r="F34" s="11"/>
      <c r="G34" s="11"/>
      <c r="H34" s="11"/>
      <c r="I34" s="11"/>
      <c r="J34" s="11"/>
      <c r="K34" s="11"/>
      <c r="L34" s="11"/>
      <c r="M34" s="8" t="s">
        <v>112</v>
      </c>
      <c r="N34" s="2" t="s">
        <v>113</v>
      </c>
      <c r="O34" s="2" t="s">
        <v>52</v>
      </c>
      <c r="P34" s="2" t="s">
        <v>52</v>
      </c>
      <c r="Q34" s="2" t="s">
        <v>85</v>
      </c>
      <c r="R34" s="2" t="s">
        <v>63</v>
      </c>
      <c r="S34" s="2" t="s">
        <v>64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114</v>
      </c>
      <c r="AV34" s="3">
        <v>78</v>
      </c>
    </row>
    <row r="35" spans="1:48" ht="30" customHeight="1" x14ac:dyDescent="0.3">
      <c r="A35" s="8" t="s">
        <v>115</v>
      </c>
      <c r="B35" s="8" t="s">
        <v>116</v>
      </c>
      <c r="C35" s="8" t="s">
        <v>68</v>
      </c>
      <c r="D35" s="9">
        <v>30</v>
      </c>
      <c r="E35" s="11"/>
      <c r="F35" s="11"/>
      <c r="G35" s="11"/>
      <c r="H35" s="11"/>
      <c r="I35" s="11"/>
      <c r="J35" s="11"/>
      <c r="K35" s="11"/>
      <c r="L35" s="11"/>
      <c r="M35" s="8" t="s">
        <v>117</v>
      </c>
      <c r="N35" s="2" t="s">
        <v>118</v>
      </c>
      <c r="O35" s="2" t="s">
        <v>52</v>
      </c>
      <c r="P35" s="2" t="s">
        <v>52</v>
      </c>
      <c r="Q35" s="2" t="s">
        <v>85</v>
      </c>
      <c r="R35" s="2" t="s">
        <v>63</v>
      </c>
      <c r="S35" s="2" t="s">
        <v>64</v>
      </c>
      <c r="T35" s="2" t="s">
        <v>64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119</v>
      </c>
      <c r="AV35" s="3">
        <v>14</v>
      </c>
    </row>
    <row r="36" spans="1:48" ht="30" customHeight="1" x14ac:dyDescent="0.3">
      <c r="A36" s="8" t="s">
        <v>120</v>
      </c>
      <c r="B36" s="8" t="s">
        <v>121</v>
      </c>
      <c r="C36" s="8" t="s">
        <v>88</v>
      </c>
      <c r="D36" s="9">
        <v>1.4</v>
      </c>
      <c r="E36" s="11"/>
      <c r="F36" s="11"/>
      <c r="G36" s="11"/>
      <c r="H36" s="11"/>
      <c r="I36" s="11"/>
      <c r="J36" s="11"/>
      <c r="K36" s="11"/>
      <c r="L36" s="11"/>
      <c r="M36" s="8" t="s">
        <v>122</v>
      </c>
      <c r="N36" s="2" t="s">
        <v>123</v>
      </c>
      <c r="O36" s="2" t="s">
        <v>52</v>
      </c>
      <c r="P36" s="2" t="s">
        <v>52</v>
      </c>
      <c r="Q36" s="2" t="s">
        <v>85</v>
      </c>
      <c r="R36" s="2" t="s">
        <v>63</v>
      </c>
      <c r="S36" s="2" t="s">
        <v>64</v>
      </c>
      <c r="T36" s="2" t="s">
        <v>64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124</v>
      </c>
      <c r="AV36" s="3">
        <v>15</v>
      </c>
    </row>
    <row r="37" spans="1:48" ht="30" customHeight="1" x14ac:dyDescent="0.3">
      <c r="A37" s="8" t="s">
        <v>125</v>
      </c>
      <c r="B37" s="8" t="s">
        <v>126</v>
      </c>
      <c r="C37" s="8" t="s">
        <v>102</v>
      </c>
      <c r="D37" s="9">
        <v>1</v>
      </c>
      <c r="E37" s="11"/>
      <c r="F37" s="11"/>
      <c r="G37" s="11"/>
      <c r="H37" s="11"/>
      <c r="I37" s="11"/>
      <c r="J37" s="11"/>
      <c r="K37" s="11"/>
      <c r="L37" s="11"/>
      <c r="M37" s="8" t="s">
        <v>127</v>
      </c>
      <c r="N37" s="2" t="s">
        <v>128</v>
      </c>
      <c r="O37" s="2" t="s">
        <v>52</v>
      </c>
      <c r="P37" s="2" t="s">
        <v>52</v>
      </c>
      <c r="Q37" s="2" t="s">
        <v>85</v>
      </c>
      <c r="R37" s="2" t="s">
        <v>63</v>
      </c>
      <c r="S37" s="2" t="s">
        <v>64</v>
      </c>
      <c r="T37" s="2" t="s">
        <v>64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129</v>
      </c>
      <c r="AV37" s="3">
        <v>92</v>
      </c>
    </row>
    <row r="38" spans="1:48" ht="30" customHeight="1" x14ac:dyDescent="0.3">
      <c r="A38" s="8" t="s">
        <v>130</v>
      </c>
      <c r="B38" s="8" t="s">
        <v>131</v>
      </c>
      <c r="C38" s="8" t="s">
        <v>102</v>
      </c>
      <c r="D38" s="9">
        <v>14</v>
      </c>
      <c r="E38" s="11"/>
      <c r="F38" s="11"/>
      <c r="G38" s="11"/>
      <c r="H38" s="11"/>
      <c r="I38" s="11"/>
      <c r="J38" s="11"/>
      <c r="K38" s="11"/>
      <c r="L38" s="11"/>
      <c r="M38" s="8" t="s">
        <v>132</v>
      </c>
      <c r="N38" s="2" t="s">
        <v>133</v>
      </c>
      <c r="O38" s="2" t="s">
        <v>52</v>
      </c>
      <c r="P38" s="2" t="s">
        <v>52</v>
      </c>
      <c r="Q38" s="2" t="s">
        <v>85</v>
      </c>
      <c r="R38" s="2" t="s">
        <v>63</v>
      </c>
      <c r="S38" s="2" t="s">
        <v>64</v>
      </c>
      <c r="T38" s="2" t="s">
        <v>64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134</v>
      </c>
      <c r="AV38" s="3">
        <v>16</v>
      </c>
    </row>
    <row r="39" spans="1:48" ht="30" customHeight="1" x14ac:dyDescent="0.3">
      <c r="A39" s="8" t="s">
        <v>135</v>
      </c>
      <c r="B39" s="8" t="s">
        <v>136</v>
      </c>
      <c r="C39" s="8" t="s">
        <v>68</v>
      </c>
      <c r="D39" s="9">
        <v>24</v>
      </c>
      <c r="E39" s="11"/>
      <c r="F39" s="11"/>
      <c r="G39" s="11"/>
      <c r="H39" s="11"/>
      <c r="I39" s="11"/>
      <c r="J39" s="11"/>
      <c r="K39" s="11"/>
      <c r="L39" s="11"/>
      <c r="M39" s="8" t="s">
        <v>137</v>
      </c>
      <c r="N39" s="2" t="s">
        <v>138</v>
      </c>
      <c r="O39" s="2" t="s">
        <v>52</v>
      </c>
      <c r="P39" s="2" t="s">
        <v>52</v>
      </c>
      <c r="Q39" s="2" t="s">
        <v>85</v>
      </c>
      <c r="R39" s="2" t="s">
        <v>63</v>
      </c>
      <c r="S39" s="2" t="s">
        <v>64</v>
      </c>
      <c r="T39" s="2" t="s">
        <v>64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52</v>
      </c>
      <c r="AS39" s="2" t="s">
        <v>52</v>
      </c>
      <c r="AT39" s="3"/>
      <c r="AU39" s="2" t="s">
        <v>139</v>
      </c>
      <c r="AV39" s="3">
        <v>75</v>
      </c>
    </row>
    <row r="40" spans="1:48" ht="30" customHeight="1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 x14ac:dyDescent="0.3">
      <c r="A51" s="8" t="s">
        <v>82</v>
      </c>
      <c r="B51" s="9"/>
      <c r="C51" s="9"/>
      <c r="D51" s="9"/>
      <c r="E51" s="9"/>
      <c r="F51" s="11"/>
      <c r="G51" s="9"/>
      <c r="H51" s="11"/>
      <c r="I51" s="9"/>
      <c r="J51" s="11"/>
      <c r="K51" s="9"/>
      <c r="L51" s="11"/>
      <c r="M51" s="9"/>
      <c r="N51" t="s">
        <v>83</v>
      </c>
    </row>
    <row r="52" spans="1:48" ht="30" customHeight="1" x14ac:dyDescent="0.3">
      <c r="A52" s="8" t="s">
        <v>140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3"/>
      <c r="O52" s="3"/>
      <c r="P52" s="3"/>
      <c r="Q52" s="2" t="s">
        <v>141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</row>
    <row r="53" spans="1:48" ht="30" customHeight="1" x14ac:dyDescent="0.3">
      <c r="A53" s="8" t="s">
        <v>142</v>
      </c>
      <c r="B53" s="8" t="s">
        <v>143</v>
      </c>
      <c r="C53" s="8" t="s">
        <v>68</v>
      </c>
      <c r="D53" s="9">
        <v>11</v>
      </c>
      <c r="E53" s="11"/>
      <c r="F53" s="11"/>
      <c r="G53" s="11"/>
      <c r="H53" s="11"/>
      <c r="I53" s="11"/>
      <c r="J53" s="11"/>
      <c r="K53" s="11"/>
      <c r="L53" s="11"/>
      <c r="M53" s="8" t="s">
        <v>144</v>
      </c>
      <c r="N53" s="2" t="s">
        <v>145</v>
      </c>
      <c r="O53" s="2" t="s">
        <v>52</v>
      </c>
      <c r="P53" s="2" t="s">
        <v>52</v>
      </c>
      <c r="Q53" s="2" t="s">
        <v>141</v>
      </c>
      <c r="R53" s="2" t="s">
        <v>64</v>
      </c>
      <c r="S53" s="2" t="s">
        <v>64</v>
      </c>
      <c r="T53" s="2" t="s">
        <v>63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52</v>
      </c>
      <c r="AS53" s="2" t="s">
        <v>52</v>
      </c>
      <c r="AT53" s="3"/>
      <c r="AU53" s="2" t="s">
        <v>146</v>
      </c>
      <c r="AV53" s="3">
        <v>19</v>
      </c>
    </row>
    <row r="54" spans="1:48" ht="30" customHeight="1" x14ac:dyDescent="0.3">
      <c r="A54" s="8" t="s">
        <v>147</v>
      </c>
      <c r="B54" s="8" t="s">
        <v>148</v>
      </c>
      <c r="C54" s="8" t="s">
        <v>68</v>
      </c>
      <c r="D54" s="9">
        <v>13</v>
      </c>
      <c r="E54" s="11"/>
      <c r="F54" s="11"/>
      <c r="G54" s="11"/>
      <c r="H54" s="11"/>
      <c r="I54" s="11"/>
      <c r="J54" s="11"/>
      <c r="K54" s="11"/>
      <c r="L54" s="11"/>
      <c r="M54" s="8" t="s">
        <v>149</v>
      </c>
      <c r="N54" s="2" t="s">
        <v>150</v>
      </c>
      <c r="O54" s="2" t="s">
        <v>52</v>
      </c>
      <c r="P54" s="2" t="s">
        <v>52</v>
      </c>
      <c r="Q54" s="2" t="s">
        <v>141</v>
      </c>
      <c r="R54" s="2" t="s">
        <v>64</v>
      </c>
      <c r="S54" s="2" t="s">
        <v>64</v>
      </c>
      <c r="T54" s="2" t="s">
        <v>63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52</v>
      </c>
      <c r="AS54" s="2" t="s">
        <v>52</v>
      </c>
      <c r="AT54" s="3"/>
      <c r="AU54" s="2" t="s">
        <v>151</v>
      </c>
      <c r="AV54" s="3">
        <v>76</v>
      </c>
    </row>
    <row r="55" spans="1:48" ht="30" customHeight="1" x14ac:dyDescent="0.3">
      <c r="A55" s="8" t="s">
        <v>152</v>
      </c>
      <c r="B55" s="8" t="s">
        <v>153</v>
      </c>
      <c r="C55" s="8" t="s">
        <v>68</v>
      </c>
      <c r="D55" s="9">
        <v>13</v>
      </c>
      <c r="E55" s="11"/>
      <c r="F55" s="11"/>
      <c r="G55" s="11"/>
      <c r="H55" s="11"/>
      <c r="I55" s="11"/>
      <c r="J55" s="11"/>
      <c r="K55" s="11"/>
      <c r="L55" s="11"/>
      <c r="M55" s="8" t="s">
        <v>154</v>
      </c>
      <c r="N55" s="2" t="s">
        <v>155</v>
      </c>
      <c r="O55" s="2" t="s">
        <v>52</v>
      </c>
      <c r="P55" s="2" t="s">
        <v>52</v>
      </c>
      <c r="Q55" s="2" t="s">
        <v>141</v>
      </c>
      <c r="R55" s="2" t="s">
        <v>63</v>
      </c>
      <c r="S55" s="2" t="s">
        <v>64</v>
      </c>
      <c r="T55" s="2" t="s">
        <v>64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52</v>
      </c>
      <c r="AS55" s="2" t="s">
        <v>52</v>
      </c>
      <c r="AT55" s="3"/>
      <c r="AU55" s="2" t="s">
        <v>156</v>
      </c>
      <c r="AV55" s="3">
        <v>21</v>
      </c>
    </row>
    <row r="56" spans="1:48" ht="30" customHeight="1" x14ac:dyDescent="0.3">
      <c r="A56" s="8" t="s">
        <v>157</v>
      </c>
      <c r="B56" s="8" t="s">
        <v>153</v>
      </c>
      <c r="C56" s="8" t="s">
        <v>68</v>
      </c>
      <c r="D56" s="9">
        <v>13</v>
      </c>
      <c r="E56" s="11"/>
      <c r="F56" s="11"/>
      <c r="G56" s="11"/>
      <c r="H56" s="11"/>
      <c r="I56" s="11"/>
      <c r="J56" s="11"/>
      <c r="K56" s="11"/>
      <c r="L56" s="11"/>
      <c r="M56" s="8" t="s">
        <v>158</v>
      </c>
      <c r="N56" s="2" t="s">
        <v>159</v>
      </c>
      <c r="O56" s="2" t="s">
        <v>52</v>
      </c>
      <c r="P56" s="2" t="s">
        <v>52</v>
      </c>
      <c r="Q56" s="2" t="s">
        <v>141</v>
      </c>
      <c r="R56" s="2" t="s">
        <v>63</v>
      </c>
      <c r="S56" s="2" t="s">
        <v>64</v>
      </c>
      <c r="T56" s="2" t="s">
        <v>64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52</v>
      </c>
      <c r="AS56" s="2" t="s">
        <v>52</v>
      </c>
      <c r="AT56" s="3"/>
      <c r="AU56" s="2" t="s">
        <v>160</v>
      </c>
      <c r="AV56" s="3">
        <v>22</v>
      </c>
    </row>
    <row r="57" spans="1:48" ht="30" customHeight="1" x14ac:dyDescent="0.3">
      <c r="A57" s="8" t="s">
        <v>161</v>
      </c>
      <c r="B57" s="8" t="s">
        <v>162</v>
      </c>
      <c r="C57" s="8" t="s">
        <v>68</v>
      </c>
      <c r="D57" s="9">
        <v>27</v>
      </c>
      <c r="E57" s="11"/>
      <c r="F57" s="11"/>
      <c r="G57" s="11"/>
      <c r="H57" s="11"/>
      <c r="I57" s="11"/>
      <c r="J57" s="11"/>
      <c r="K57" s="11"/>
      <c r="L57" s="11"/>
      <c r="M57" s="8" t="s">
        <v>163</v>
      </c>
      <c r="N57" s="2" t="s">
        <v>164</v>
      </c>
      <c r="O57" s="2" t="s">
        <v>52</v>
      </c>
      <c r="P57" s="2" t="s">
        <v>52</v>
      </c>
      <c r="Q57" s="2" t="s">
        <v>141</v>
      </c>
      <c r="R57" s="2" t="s">
        <v>63</v>
      </c>
      <c r="S57" s="2" t="s">
        <v>64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165</v>
      </c>
      <c r="AV57" s="3">
        <v>23</v>
      </c>
    </row>
    <row r="58" spans="1:48" ht="30" customHeight="1" x14ac:dyDescent="0.3">
      <c r="A58" s="8" t="s">
        <v>166</v>
      </c>
      <c r="B58" s="8" t="s">
        <v>167</v>
      </c>
      <c r="C58" s="8" t="s">
        <v>68</v>
      </c>
      <c r="D58" s="9">
        <v>11</v>
      </c>
      <c r="E58" s="11"/>
      <c r="F58" s="11"/>
      <c r="G58" s="11"/>
      <c r="H58" s="11"/>
      <c r="I58" s="11"/>
      <c r="J58" s="11"/>
      <c r="K58" s="11"/>
      <c r="L58" s="11"/>
      <c r="M58" s="8" t="s">
        <v>168</v>
      </c>
      <c r="N58" s="2" t="s">
        <v>169</v>
      </c>
      <c r="O58" s="2" t="s">
        <v>52</v>
      </c>
      <c r="P58" s="2" t="s">
        <v>52</v>
      </c>
      <c r="Q58" s="2" t="s">
        <v>141</v>
      </c>
      <c r="R58" s="2" t="s">
        <v>63</v>
      </c>
      <c r="S58" s="2" t="s">
        <v>64</v>
      </c>
      <c r="T58" s="2" t="s">
        <v>64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170</v>
      </c>
      <c r="AV58" s="3">
        <v>24</v>
      </c>
    </row>
    <row r="59" spans="1:48" ht="30" customHeight="1" x14ac:dyDescent="0.3">
      <c r="A59" s="8" t="s">
        <v>171</v>
      </c>
      <c r="B59" s="8" t="s">
        <v>172</v>
      </c>
      <c r="C59" s="8" t="s">
        <v>68</v>
      </c>
      <c r="D59" s="9">
        <v>10</v>
      </c>
      <c r="E59" s="11"/>
      <c r="F59" s="11"/>
      <c r="G59" s="11"/>
      <c r="H59" s="11"/>
      <c r="I59" s="11"/>
      <c r="J59" s="11"/>
      <c r="K59" s="11"/>
      <c r="L59" s="11"/>
      <c r="M59" s="8" t="s">
        <v>173</v>
      </c>
      <c r="N59" s="2" t="s">
        <v>174</v>
      </c>
      <c r="O59" s="2" t="s">
        <v>52</v>
      </c>
      <c r="P59" s="2" t="s">
        <v>52</v>
      </c>
      <c r="Q59" s="2" t="s">
        <v>141</v>
      </c>
      <c r="R59" s="2" t="s">
        <v>63</v>
      </c>
      <c r="S59" s="2" t="s">
        <v>64</v>
      </c>
      <c r="T59" s="2" t="s">
        <v>64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175</v>
      </c>
      <c r="AV59" s="3">
        <v>25</v>
      </c>
    </row>
    <row r="60" spans="1:48" ht="30" customHeight="1" x14ac:dyDescent="0.3">
      <c r="A60" s="8" t="s">
        <v>176</v>
      </c>
      <c r="B60" s="8" t="s">
        <v>52</v>
      </c>
      <c r="C60" s="8" t="s">
        <v>68</v>
      </c>
      <c r="D60" s="9">
        <v>12</v>
      </c>
      <c r="E60" s="11"/>
      <c r="F60" s="11"/>
      <c r="G60" s="11"/>
      <c r="H60" s="11"/>
      <c r="I60" s="11"/>
      <c r="J60" s="11"/>
      <c r="K60" s="11"/>
      <c r="L60" s="11"/>
      <c r="M60" s="8" t="s">
        <v>177</v>
      </c>
      <c r="N60" s="2" t="s">
        <v>178</v>
      </c>
      <c r="O60" s="2" t="s">
        <v>52</v>
      </c>
      <c r="P60" s="2" t="s">
        <v>52</v>
      </c>
      <c r="Q60" s="2" t="s">
        <v>141</v>
      </c>
      <c r="R60" s="2" t="s">
        <v>63</v>
      </c>
      <c r="S60" s="2" t="s">
        <v>64</v>
      </c>
      <c r="T60" s="2" t="s">
        <v>64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179</v>
      </c>
      <c r="AV60" s="3">
        <v>26</v>
      </c>
    </row>
    <row r="61" spans="1:48" ht="30" customHeight="1" x14ac:dyDescent="0.3">
      <c r="A61" s="8" t="s">
        <v>180</v>
      </c>
      <c r="B61" s="8" t="s">
        <v>181</v>
      </c>
      <c r="C61" s="8" t="s">
        <v>68</v>
      </c>
      <c r="D61" s="9">
        <v>10</v>
      </c>
      <c r="E61" s="11"/>
      <c r="F61" s="11"/>
      <c r="G61" s="11"/>
      <c r="H61" s="11"/>
      <c r="I61" s="11"/>
      <c r="J61" s="11"/>
      <c r="K61" s="11"/>
      <c r="L61" s="11"/>
      <c r="M61" s="8" t="s">
        <v>182</v>
      </c>
      <c r="N61" s="2" t="s">
        <v>183</v>
      </c>
      <c r="O61" s="2" t="s">
        <v>52</v>
      </c>
      <c r="P61" s="2" t="s">
        <v>52</v>
      </c>
      <c r="Q61" s="2" t="s">
        <v>141</v>
      </c>
      <c r="R61" s="2" t="s">
        <v>63</v>
      </c>
      <c r="S61" s="2" t="s">
        <v>64</v>
      </c>
      <c r="T61" s="2" t="s">
        <v>64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184</v>
      </c>
      <c r="AV61" s="3">
        <v>27</v>
      </c>
    </row>
    <row r="62" spans="1:48" ht="30" customHeight="1" x14ac:dyDescent="0.3">
      <c r="A62" s="8" t="s">
        <v>180</v>
      </c>
      <c r="B62" s="8" t="s">
        <v>185</v>
      </c>
      <c r="C62" s="8" t="s">
        <v>68</v>
      </c>
      <c r="D62" s="9">
        <v>17</v>
      </c>
      <c r="E62" s="11"/>
      <c r="F62" s="11"/>
      <c r="G62" s="11"/>
      <c r="H62" s="11"/>
      <c r="I62" s="11"/>
      <c r="J62" s="11"/>
      <c r="K62" s="11"/>
      <c r="L62" s="11"/>
      <c r="M62" s="8" t="s">
        <v>186</v>
      </c>
      <c r="N62" s="2" t="s">
        <v>187</v>
      </c>
      <c r="O62" s="2" t="s">
        <v>52</v>
      </c>
      <c r="P62" s="2" t="s">
        <v>52</v>
      </c>
      <c r="Q62" s="2" t="s">
        <v>141</v>
      </c>
      <c r="R62" s="2" t="s">
        <v>63</v>
      </c>
      <c r="S62" s="2" t="s">
        <v>64</v>
      </c>
      <c r="T62" s="2" t="s">
        <v>64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188</v>
      </c>
      <c r="AV62" s="3">
        <v>28</v>
      </c>
    </row>
    <row r="63" spans="1:48" ht="30" customHeight="1" x14ac:dyDescent="0.3">
      <c r="A63" s="8" t="s">
        <v>189</v>
      </c>
      <c r="B63" s="8" t="s">
        <v>190</v>
      </c>
      <c r="C63" s="8" t="s">
        <v>68</v>
      </c>
      <c r="D63" s="9">
        <v>12</v>
      </c>
      <c r="E63" s="11"/>
      <c r="F63" s="11"/>
      <c r="G63" s="11"/>
      <c r="H63" s="11"/>
      <c r="I63" s="11"/>
      <c r="J63" s="11"/>
      <c r="K63" s="11"/>
      <c r="L63" s="11"/>
      <c r="M63" s="8" t="s">
        <v>191</v>
      </c>
      <c r="N63" s="2" t="s">
        <v>192</v>
      </c>
      <c r="O63" s="2" t="s">
        <v>52</v>
      </c>
      <c r="P63" s="2" t="s">
        <v>52</v>
      </c>
      <c r="Q63" s="2" t="s">
        <v>141</v>
      </c>
      <c r="R63" s="2" t="s">
        <v>63</v>
      </c>
      <c r="S63" s="2" t="s">
        <v>64</v>
      </c>
      <c r="T63" s="2" t="s">
        <v>64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193</v>
      </c>
      <c r="AV63" s="3">
        <v>30</v>
      </c>
    </row>
    <row r="64" spans="1:48" ht="30" customHeight="1" x14ac:dyDescent="0.3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48" ht="30" customHeight="1" x14ac:dyDescent="0.3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48" ht="30" customHeight="1" x14ac:dyDescent="0.3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48" ht="30" customHeight="1" x14ac:dyDescent="0.3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48" ht="30" customHeight="1" x14ac:dyDescent="0.3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48" ht="30" customHeight="1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48" ht="30" customHeight="1" x14ac:dyDescent="0.3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48" ht="30" customHeight="1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 x14ac:dyDescent="0.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 x14ac:dyDescent="0.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 x14ac:dyDescent="0.3">
      <c r="A75" s="8" t="s">
        <v>82</v>
      </c>
      <c r="B75" s="9"/>
      <c r="C75" s="9"/>
      <c r="D75" s="9"/>
      <c r="E75" s="9"/>
      <c r="F75" s="11"/>
      <c r="G75" s="9"/>
      <c r="H75" s="11"/>
      <c r="I75" s="9"/>
      <c r="J75" s="11"/>
      <c r="K75" s="9"/>
      <c r="L75" s="11"/>
      <c r="M75" s="9"/>
      <c r="N75" t="s">
        <v>83</v>
      </c>
    </row>
    <row r="76" spans="1:48" ht="30" customHeight="1" x14ac:dyDescent="0.3">
      <c r="A76" s="8" t="s">
        <v>194</v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3"/>
      <c r="O76" s="3"/>
      <c r="P76" s="3"/>
      <c r="Q76" s="2" t="s">
        <v>195</v>
      </c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</row>
    <row r="77" spans="1:48" ht="30" customHeight="1" x14ac:dyDescent="0.3">
      <c r="A77" s="8" t="s">
        <v>196</v>
      </c>
      <c r="B77" s="8" t="s">
        <v>197</v>
      </c>
      <c r="C77" s="8" t="s">
        <v>198</v>
      </c>
      <c r="D77" s="9">
        <v>13</v>
      </c>
      <c r="E77" s="11"/>
      <c r="F77" s="11"/>
      <c r="G77" s="11"/>
      <c r="H77" s="11"/>
      <c r="I77" s="11"/>
      <c r="J77" s="11"/>
      <c r="K77" s="11"/>
      <c r="L77" s="11"/>
      <c r="M77" s="8" t="s">
        <v>199</v>
      </c>
      <c r="N77" s="2" t="s">
        <v>200</v>
      </c>
      <c r="O77" s="2" t="s">
        <v>52</v>
      </c>
      <c r="P77" s="2" t="s">
        <v>52</v>
      </c>
      <c r="Q77" s="2" t="s">
        <v>195</v>
      </c>
      <c r="R77" s="2" t="s">
        <v>63</v>
      </c>
      <c r="S77" s="2" t="s">
        <v>64</v>
      </c>
      <c r="T77" s="2" t="s">
        <v>64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52</v>
      </c>
      <c r="AS77" s="2" t="s">
        <v>52</v>
      </c>
      <c r="AT77" s="3"/>
      <c r="AU77" s="2" t="s">
        <v>201</v>
      </c>
      <c r="AV77" s="3">
        <v>32</v>
      </c>
    </row>
    <row r="78" spans="1:48" ht="30" customHeight="1" x14ac:dyDescent="0.3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 x14ac:dyDescent="0.3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 x14ac:dyDescent="0.3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13" ht="30" customHeight="1" x14ac:dyDescent="0.3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</row>
    <row r="82" spans="1:13" ht="30" customHeight="1" x14ac:dyDescent="0.3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13" ht="30" customHeight="1" x14ac:dyDescent="0.3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</row>
    <row r="84" spans="1:13" ht="30" customHeight="1" x14ac:dyDescent="0.3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</row>
    <row r="85" spans="1:13" ht="30" customHeight="1" x14ac:dyDescent="0.3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</row>
    <row r="86" spans="1:13" ht="30" customHeight="1" x14ac:dyDescent="0.3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13" ht="30" customHeight="1" x14ac:dyDescent="0.3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13" ht="30" customHeight="1" x14ac:dyDescent="0.3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13" ht="30" customHeight="1" x14ac:dyDescent="0.3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13" ht="30" customHeight="1" x14ac:dyDescent="0.3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13" ht="30" customHeight="1" x14ac:dyDescent="0.3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13" ht="30" customHeight="1" x14ac:dyDescent="0.3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13" ht="30" customHeight="1" x14ac:dyDescent="0.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13" ht="30" customHeight="1" x14ac:dyDescent="0.3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13" ht="30" customHeight="1" x14ac:dyDescent="0.3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13" ht="30" customHeight="1" x14ac:dyDescent="0.3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 x14ac:dyDescent="0.3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 x14ac:dyDescent="0.3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 x14ac:dyDescent="0.3">
      <c r="A99" s="8" t="s">
        <v>82</v>
      </c>
      <c r="B99" s="9"/>
      <c r="C99" s="9"/>
      <c r="D99" s="9"/>
      <c r="E99" s="9"/>
      <c r="F99" s="11"/>
      <c r="G99" s="9"/>
      <c r="H99" s="11"/>
      <c r="I99" s="9"/>
      <c r="J99" s="11"/>
      <c r="K99" s="9"/>
      <c r="L99" s="11"/>
      <c r="M99" s="9"/>
      <c r="N99" t="s">
        <v>83</v>
      </c>
    </row>
    <row r="100" spans="1:48" ht="30" customHeight="1" x14ac:dyDescent="0.3">
      <c r="A100" s="8" t="s">
        <v>202</v>
      </c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3"/>
      <c r="O100" s="3"/>
      <c r="P100" s="3"/>
      <c r="Q100" s="2" t="s">
        <v>203</v>
      </c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</row>
    <row r="101" spans="1:48" ht="30" customHeight="1" x14ac:dyDescent="0.3">
      <c r="A101" s="8" t="s">
        <v>204</v>
      </c>
      <c r="B101" s="8" t="s">
        <v>205</v>
      </c>
      <c r="C101" s="8" t="s">
        <v>206</v>
      </c>
      <c r="D101" s="9">
        <v>298</v>
      </c>
      <c r="E101" s="11"/>
      <c r="F101" s="11"/>
      <c r="G101" s="11"/>
      <c r="H101" s="11"/>
      <c r="I101" s="11"/>
      <c r="J101" s="11"/>
      <c r="K101" s="11"/>
      <c r="L101" s="11"/>
      <c r="M101" s="8" t="s">
        <v>207</v>
      </c>
      <c r="N101" s="2" t="s">
        <v>208</v>
      </c>
      <c r="O101" s="2" t="s">
        <v>52</v>
      </c>
      <c r="P101" s="2" t="s">
        <v>52</v>
      </c>
      <c r="Q101" s="2" t="s">
        <v>203</v>
      </c>
      <c r="R101" s="2" t="s">
        <v>64</v>
      </c>
      <c r="S101" s="2" t="s">
        <v>64</v>
      </c>
      <c r="T101" s="2" t="s">
        <v>63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209</v>
      </c>
      <c r="AV101" s="3">
        <v>34</v>
      </c>
    </row>
    <row r="102" spans="1:48" ht="30" customHeight="1" x14ac:dyDescent="0.3">
      <c r="A102" s="8" t="s">
        <v>210</v>
      </c>
      <c r="B102" s="8" t="s">
        <v>211</v>
      </c>
      <c r="C102" s="8" t="s">
        <v>198</v>
      </c>
      <c r="D102" s="9">
        <v>6</v>
      </c>
      <c r="E102" s="11"/>
      <c r="F102" s="11"/>
      <c r="G102" s="11"/>
      <c r="H102" s="11"/>
      <c r="I102" s="11"/>
      <c r="J102" s="11"/>
      <c r="K102" s="11"/>
      <c r="L102" s="11"/>
      <c r="M102" s="8" t="s">
        <v>212</v>
      </c>
      <c r="N102" s="2" t="s">
        <v>213</v>
      </c>
      <c r="O102" s="2" t="s">
        <v>52</v>
      </c>
      <c r="P102" s="2" t="s">
        <v>52</v>
      </c>
      <c r="Q102" s="2" t="s">
        <v>203</v>
      </c>
      <c r="R102" s="2" t="s">
        <v>64</v>
      </c>
      <c r="S102" s="2" t="s">
        <v>64</v>
      </c>
      <c r="T102" s="2" t="s">
        <v>63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52</v>
      </c>
      <c r="AS102" s="2" t="s">
        <v>52</v>
      </c>
      <c r="AT102" s="3"/>
      <c r="AU102" s="2" t="s">
        <v>214</v>
      </c>
      <c r="AV102" s="3">
        <v>35</v>
      </c>
    </row>
    <row r="103" spans="1:48" ht="30" customHeight="1" x14ac:dyDescent="0.3">
      <c r="A103" s="8" t="s">
        <v>215</v>
      </c>
      <c r="B103" s="8" t="s">
        <v>216</v>
      </c>
      <c r="C103" s="8" t="s">
        <v>198</v>
      </c>
      <c r="D103" s="9">
        <v>1</v>
      </c>
      <c r="E103" s="11"/>
      <c r="F103" s="11"/>
      <c r="G103" s="11"/>
      <c r="H103" s="11"/>
      <c r="I103" s="11"/>
      <c r="J103" s="11"/>
      <c r="K103" s="11"/>
      <c r="L103" s="11"/>
      <c r="M103" s="8" t="s">
        <v>217</v>
      </c>
      <c r="N103" s="2" t="s">
        <v>218</v>
      </c>
      <c r="O103" s="2" t="s">
        <v>52</v>
      </c>
      <c r="P103" s="2" t="s">
        <v>52</v>
      </c>
      <c r="Q103" s="2" t="s">
        <v>203</v>
      </c>
      <c r="R103" s="2" t="s">
        <v>64</v>
      </c>
      <c r="S103" s="2" t="s">
        <v>64</v>
      </c>
      <c r="T103" s="2" t="s">
        <v>63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52</v>
      </c>
      <c r="AS103" s="2" t="s">
        <v>52</v>
      </c>
      <c r="AT103" s="3"/>
      <c r="AU103" s="2" t="s">
        <v>219</v>
      </c>
      <c r="AV103" s="3">
        <v>93</v>
      </c>
    </row>
    <row r="104" spans="1:48" ht="30" customHeight="1" x14ac:dyDescent="0.3">
      <c r="A104" s="8" t="s">
        <v>210</v>
      </c>
      <c r="B104" s="8" t="s">
        <v>220</v>
      </c>
      <c r="C104" s="8" t="s">
        <v>198</v>
      </c>
      <c r="D104" s="9">
        <v>32</v>
      </c>
      <c r="E104" s="11"/>
      <c r="F104" s="11"/>
      <c r="G104" s="11"/>
      <c r="H104" s="11"/>
      <c r="I104" s="11"/>
      <c r="J104" s="11"/>
      <c r="K104" s="11"/>
      <c r="L104" s="11"/>
      <c r="M104" s="8" t="s">
        <v>221</v>
      </c>
      <c r="N104" s="2" t="s">
        <v>222</v>
      </c>
      <c r="O104" s="2" t="s">
        <v>52</v>
      </c>
      <c r="P104" s="2" t="s">
        <v>52</v>
      </c>
      <c r="Q104" s="2" t="s">
        <v>203</v>
      </c>
      <c r="R104" s="2" t="s">
        <v>64</v>
      </c>
      <c r="S104" s="2" t="s">
        <v>64</v>
      </c>
      <c r="T104" s="2" t="s">
        <v>63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52</v>
      </c>
      <c r="AS104" s="2" t="s">
        <v>52</v>
      </c>
      <c r="AT104" s="3"/>
      <c r="AU104" s="2" t="s">
        <v>223</v>
      </c>
      <c r="AV104" s="3">
        <v>36</v>
      </c>
    </row>
    <row r="105" spans="1:48" ht="30" customHeight="1" x14ac:dyDescent="0.3">
      <c r="A105" s="8" t="s">
        <v>224</v>
      </c>
      <c r="B105" s="8" t="s">
        <v>225</v>
      </c>
      <c r="C105" s="8" t="s">
        <v>226</v>
      </c>
      <c r="D105" s="9">
        <v>56</v>
      </c>
      <c r="E105" s="11"/>
      <c r="F105" s="11"/>
      <c r="G105" s="11"/>
      <c r="H105" s="11"/>
      <c r="I105" s="11"/>
      <c r="J105" s="11"/>
      <c r="K105" s="11"/>
      <c r="L105" s="11"/>
      <c r="M105" s="8" t="s">
        <v>227</v>
      </c>
      <c r="N105" s="2" t="s">
        <v>228</v>
      </c>
      <c r="O105" s="2" t="s">
        <v>52</v>
      </c>
      <c r="P105" s="2" t="s">
        <v>52</v>
      </c>
      <c r="Q105" s="2" t="s">
        <v>203</v>
      </c>
      <c r="R105" s="2" t="s">
        <v>63</v>
      </c>
      <c r="S105" s="2" t="s">
        <v>64</v>
      </c>
      <c r="T105" s="2" t="s">
        <v>64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52</v>
      </c>
      <c r="AS105" s="2" t="s">
        <v>52</v>
      </c>
      <c r="AT105" s="3"/>
      <c r="AU105" s="2" t="s">
        <v>229</v>
      </c>
      <c r="AV105" s="3">
        <v>37</v>
      </c>
    </row>
    <row r="106" spans="1:48" ht="30" customHeight="1" x14ac:dyDescent="0.3">
      <c r="A106" s="8" t="s">
        <v>224</v>
      </c>
      <c r="B106" s="8" t="s">
        <v>230</v>
      </c>
      <c r="C106" s="8" t="s">
        <v>226</v>
      </c>
      <c r="D106" s="9">
        <v>249</v>
      </c>
      <c r="E106" s="11"/>
      <c r="F106" s="11"/>
      <c r="G106" s="11"/>
      <c r="H106" s="11"/>
      <c r="I106" s="11"/>
      <c r="J106" s="11"/>
      <c r="K106" s="11"/>
      <c r="L106" s="11"/>
      <c r="M106" s="8" t="s">
        <v>231</v>
      </c>
      <c r="N106" s="2" t="s">
        <v>232</v>
      </c>
      <c r="O106" s="2" t="s">
        <v>52</v>
      </c>
      <c r="P106" s="2" t="s">
        <v>52</v>
      </c>
      <c r="Q106" s="2" t="s">
        <v>203</v>
      </c>
      <c r="R106" s="2" t="s">
        <v>63</v>
      </c>
      <c r="S106" s="2" t="s">
        <v>64</v>
      </c>
      <c r="T106" s="2" t="s">
        <v>64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52</v>
      </c>
      <c r="AS106" s="2" t="s">
        <v>52</v>
      </c>
      <c r="AT106" s="3"/>
      <c r="AU106" s="2" t="s">
        <v>233</v>
      </c>
      <c r="AV106" s="3">
        <v>38</v>
      </c>
    </row>
    <row r="107" spans="1:48" ht="30" customHeight="1" x14ac:dyDescent="0.3">
      <c r="A107" s="8" t="s">
        <v>224</v>
      </c>
      <c r="B107" s="8" t="s">
        <v>234</v>
      </c>
      <c r="C107" s="8" t="s">
        <v>226</v>
      </c>
      <c r="D107" s="9">
        <v>10</v>
      </c>
      <c r="E107" s="11"/>
      <c r="F107" s="11"/>
      <c r="G107" s="11"/>
      <c r="H107" s="11"/>
      <c r="I107" s="11"/>
      <c r="J107" s="11"/>
      <c r="K107" s="11"/>
      <c r="L107" s="11"/>
      <c r="M107" s="8" t="s">
        <v>235</v>
      </c>
      <c r="N107" s="2" t="s">
        <v>236</v>
      </c>
      <c r="O107" s="2" t="s">
        <v>52</v>
      </c>
      <c r="P107" s="2" t="s">
        <v>52</v>
      </c>
      <c r="Q107" s="2" t="s">
        <v>203</v>
      </c>
      <c r="R107" s="2" t="s">
        <v>63</v>
      </c>
      <c r="S107" s="2" t="s">
        <v>64</v>
      </c>
      <c r="T107" s="2" t="s">
        <v>64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2" t="s">
        <v>52</v>
      </c>
      <c r="AS107" s="2" t="s">
        <v>52</v>
      </c>
      <c r="AT107" s="3"/>
      <c r="AU107" s="2" t="s">
        <v>237</v>
      </c>
      <c r="AV107" s="3">
        <v>39</v>
      </c>
    </row>
    <row r="108" spans="1:48" ht="30" customHeight="1" x14ac:dyDescent="0.3">
      <c r="A108" s="8" t="s">
        <v>238</v>
      </c>
      <c r="B108" s="8" t="s">
        <v>239</v>
      </c>
      <c r="C108" s="8" t="s">
        <v>68</v>
      </c>
      <c r="D108" s="9">
        <v>1</v>
      </c>
      <c r="E108" s="11"/>
      <c r="F108" s="11"/>
      <c r="G108" s="11"/>
      <c r="H108" s="11"/>
      <c r="I108" s="11"/>
      <c r="J108" s="11"/>
      <c r="K108" s="11"/>
      <c r="L108" s="11"/>
      <c r="M108" s="8" t="s">
        <v>240</v>
      </c>
      <c r="N108" s="2" t="s">
        <v>241</v>
      </c>
      <c r="O108" s="2" t="s">
        <v>52</v>
      </c>
      <c r="P108" s="2" t="s">
        <v>52</v>
      </c>
      <c r="Q108" s="2" t="s">
        <v>203</v>
      </c>
      <c r="R108" s="2" t="s">
        <v>63</v>
      </c>
      <c r="S108" s="2" t="s">
        <v>64</v>
      </c>
      <c r="T108" s="2" t="s">
        <v>64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2" t="s">
        <v>52</v>
      </c>
      <c r="AS108" s="2" t="s">
        <v>52</v>
      </c>
      <c r="AT108" s="3"/>
      <c r="AU108" s="2" t="s">
        <v>242</v>
      </c>
      <c r="AV108" s="3">
        <v>94</v>
      </c>
    </row>
    <row r="109" spans="1:48" ht="30" customHeight="1" x14ac:dyDescent="0.3">
      <c r="A109" s="8" t="s">
        <v>243</v>
      </c>
      <c r="B109" s="8" t="s">
        <v>244</v>
      </c>
      <c r="C109" s="8" t="s">
        <v>245</v>
      </c>
      <c r="D109" s="9">
        <v>4</v>
      </c>
      <c r="E109" s="11"/>
      <c r="F109" s="11"/>
      <c r="G109" s="11"/>
      <c r="H109" s="11"/>
      <c r="I109" s="11"/>
      <c r="J109" s="11"/>
      <c r="K109" s="11"/>
      <c r="L109" s="11"/>
      <c r="M109" s="8" t="s">
        <v>246</v>
      </c>
      <c r="N109" s="2" t="s">
        <v>247</v>
      </c>
      <c r="O109" s="2" t="s">
        <v>52</v>
      </c>
      <c r="P109" s="2" t="s">
        <v>52</v>
      </c>
      <c r="Q109" s="2" t="s">
        <v>203</v>
      </c>
      <c r="R109" s="2" t="s">
        <v>63</v>
      </c>
      <c r="S109" s="2" t="s">
        <v>64</v>
      </c>
      <c r="T109" s="2" t="s">
        <v>64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248</v>
      </c>
      <c r="AV109" s="3">
        <v>40</v>
      </c>
    </row>
    <row r="110" spans="1:48" ht="30" customHeight="1" x14ac:dyDescent="0.3">
      <c r="A110" s="8" t="s">
        <v>249</v>
      </c>
      <c r="B110" s="8" t="s">
        <v>250</v>
      </c>
      <c r="C110" s="8" t="s">
        <v>68</v>
      </c>
      <c r="D110" s="9">
        <v>12</v>
      </c>
      <c r="E110" s="11"/>
      <c r="F110" s="11"/>
      <c r="G110" s="11"/>
      <c r="H110" s="11"/>
      <c r="I110" s="11"/>
      <c r="J110" s="11"/>
      <c r="K110" s="11"/>
      <c r="L110" s="11"/>
      <c r="M110" s="8" t="s">
        <v>251</v>
      </c>
      <c r="N110" s="2" t="s">
        <v>252</v>
      </c>
      <c r="O110" s="2" t="s">
        <v>52</v>
      </c>
      <c r="P110" s="2" t="s">
        <v>52</v>
      </c>
      <c r="Q110" s="2" t="s">
        <v>203</v>
      </c>
      <c r="R110" s="2" t="s">
        <v>63</v>
      </c>
      <c r="S110" s="2" t="s">
        <v>64</v>
      </c>
      <c r="T110" s="2" t="s">
        <v>64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253</v>
      </c>
      <c r="AV110" s="3">
        <v>41</v>
      </c>
    </row>
    <row r="111" spans="1:48" ht="30" customHeight="1" x14ac:dyDescent="0.3">
      <c r="A111" s="8" t="s">
        <v>254</v>
      </c>
      <c r="B111" s="8" t="s">
        <v>255</v>
      </c>
      <c r="C111" s="8" t="s">
        <v>256</v>
      </c>
      <c r="D111" s="9">
        <v>1</v>
      </c>
      <c r="E111" s="11"/>
      <c r="F111" s="11"/>
      <c r="G111" s="11"/>
      <c r="H111" s="11"/>
      <c r="I111" s="11"/>
      <c r="J111" s="11"/>
      <c r="K111" s="11"/>
      <c r="L111" s="11"/>
      <c r="M111" s="8" t="s">
        <v>257</v>
      </c>
      <c r="N111" s="2" t="s">
        <v>258</v>
      </c>
      <c r="O111" s="2" t="s">
        <v>52</v>
      </c>
      <c r="P111" s="2" t="s">
        <v>52</v>
      </c>
      <c r="Q111" s="2" t="s">
        <v>203</v>
      </c>
      <c r="R111" s="2" t="s">
        <v>63</v>
      </c>
      <c r="S111" s="2" t="s">
        <v>64</v>
      </c>
      <c r="T111" s="2" t="s">
        <v>64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259</v>
      </c>
      <c r="AV111" s="3">
        <v>77</v>
      </c>
    </row>
    <row r="112" spans="1:48" ht="30" customHeight="1" x14ac:dyDescent="0.3">
      <c r="A112" s="8" t="s">
        <v>260</v>
      </c>
      <c r="B112" s="8" t="s">
        <v>261</v>
      </c>
      <c r="C112" s="8" t="s">
        <v>206</v>
      </c>
      <c r="D112" s="9">
        <v>507</v>
      </c>
      <c r="E112" s="11"/>
      <c r="F112" s="11"/>
      <c r="G112" s="11"/>
      <c r="H112" s="11"/>
      <c r="I112" s="11"/>
      <c r="J112" s="11"/>
      <c r="K112" s="11"/>
      <c r="L112" s="11"/>
      <c r="M112" s="8" t="s">
        <v>262</v>
      </c>
      <c r="N112" s="2" t="s">
        <v>263</v>
      </c>
      <c r="O112" s="2" t="s">
        <v>52</v>
      </c>
      <c r="P112" s="2" t="s">
        <v>52</v>
      </c>
      <c r="Q112" s="2" t="s">
        <v>203</v>
      </c>
      <c r="R112" s="2" t="s">
        <v>63</v>
      </c>
      <c r="S112" s="2" t="s">
        <v>64</v>
      </c>
      <c r="T112" s="2" t="s">
        <v>64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264</v>
      </c>
      <c r="AV112" s="3">
        <v>43</v>
      </c>
    </row>
    <row r="113" spans="1:48" ht="30" customHeight="1" x14ac:dyDescent="0.3">
      <c r="A113" s="8" t="s">
        <v>265</v>
      </c>
      <c r="B113" s="8" t="s">
        <v>266</v>
      </c>
      <c r="C113" s="8" t="s">
        <v>198</v>
      </c>
      <c r="D113" s="9">
        <v>15</v>
      </c>
      <c r="E113" s="11"/>
      <c r="F113" s="11"/>
      <c r="G113" s="11"/>
      <c r="H113" s="11"/>
      <c r="I113" s="11"/>
      <c r="J113" s="11"/>
      <c r="K113" s="11"/>
      <c r="L113" s="11"/>
      <c r="M113" s="8" t="s">
        <v>267</v>
      </c>
      <c r="N113" s="2" t="s">
        <v>268</v>
      </c>
      <c r="O113" s="2" t="s">
        <v>52</v>
      </c>
      <c r="P113" s="2" t="s">
        <v>52</v>
      </c>
      <c r="Q113" s="2" t="s">
        <v>203</v>
      </c>
      <c r="R113" s="2" t="s">
        <v>63</v>
      </c>
      <c r="S113" s="2" t="s">
        <v>64</v>
      </c>
      <c r="T113" s="2" t="s">
        <v>64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269</v>
      </c>
      <c r="AV113" s="3">
        <v>44</v>
      </c>
    </row>
    <row r="114" spans="1:48" ht="30" customHeight="1" x14ac:dyDescent="0.3">
      <c r="A114" s="8" t="s">
        <v>270</v>
      </c>
      <c r="B114" s="8" t="s">
        <v>271</v>
      </c>
      <c r="C114" s="8" t="s">
        <v>68</v>
      </c>
      <c r="D114" s="9">
        <v>3</v>
      </c>
      <c r="E114" s="11"/>
      <c r="F114" s="11"/>
      <c r="G114" s="11"/>
      <c r="H114" s="11"/>
      <c r="I114" s="11"/>
      <c r="J114" s="11"/>
      <c r="K114" s="11"/>
      <c r="L114" s="11"/>
      <c r="M114" s="8" t="s">
        <v>272</v>
      </c>
      <c r="N114" s="2" t="s">
        <v>273</v>
      </c>
      <c r="O114" s="2" t="s">
        <v>52</v>
      </c>
      <c r="P114" s="2" t="s">
        <v>52</v>
      </c>
      <c r="Q114" s="2" t="s">
        <v>203</v>
      </c>
      <c r="R114" s="2" t="s">
        <v>63</v>
      </c>
      <c r="S114" s="2" t="s">
        <v>64</v>
      </c>
      <c r="T114" s="2" t="s">
        <v>64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274</v>
      </c>
      <c r="AV114" s="3">
        <v>45</v>
      </c>
    </row>
    <row r="115" spans="1:48" ht="30" customHeight="1" x14ac:dyDescent="0.3">
      <c r="A115" s="8" t="s">
        <v>275</v>
      </c>
      <c r="B115" s="8" t="s">
        <v>276</v>
      </c>
      <c r="C115" s="8" t="s">
        <v>198</v>
      </c>
      <c r="D115" s="9">
        <v>9</v>
      </c>
      <c r="E115" s="11"/>
      <c r="F115" s="11"/>
      <c r="G115" s="11"/>
      <c r="H115" s="11"/>
      <c r="I115" s="11"/>
      <c r="J115" s="11"/>
      <c r="K115" s="11"/>
      <c r="L115" s="11"/>
      <c r="M115" s="8" t="s">
        <v>277</v>
      </c>
      <c r="N115" s="2" t="s">
        <v>278</v>
      </c>
      <c r="O115" s="2" t="s">
        <v>52</v>
      </c>
      <c r="P115" s="2" t="s">
        <v>52</v>
      </c>
      <c r="Q115" s="2" t="s">
        <v>203</v>
      </c>
      <c r="R115" s="2" t="s">
        <v>63</v>
      </c>
      <c r="S115" s="2" t="s">
        <v>64</v>
      </c>
      <c r="T115" s="2" t="s">
        <v>64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279</v>
      </c>
      <c r="AV115" s="3">
        <v>46</v>
      </c>
    </row>
    <row r="116" spans="1:48" ht="30" customHeight="1" x14ac:dyDescent="0.3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48" ht="30" customHeight="1" x14ac:dyDescent="0.3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48" ht="30" customHeight="1" x14ac:dyDescent="0.3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 x14ac:dyDescent="0.3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 x14ac:dyDescent="0.3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 x14ac:dyDescent="0.3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 x14ac:dyDescent="0.3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 x14ac:dyDescent="0.3">
      <c r="A123" s="8" t="s">
        <v>82</v>
      </c>
      <c r="B123" s="9"/>
      <c r="C123" s="9"/>
      <c r="D123" s="9"/>
      <c r="E123" s="9"/>
      <c r="F123" s="11"/>
      <c r="G123" s="9"/>
      <c r="H123" s="11"/>
      <c r="I123" s="9"/>
      <c r="J123" s="11"/>
      <c r="K123" s="9"/>
      <c r="L123" s="11"/>
      <c r="M123" s="9"/>
      <c r="N123" t="s">
        <v>83</v>
      </c>
    </row>
    <row r="124" spans="1:48" ht="30" customHeight="1" x14ac:dyDescent="0.3">
      <c r="A124" s="8" t="s">
        <v>280</v>
      </c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3"/>
      <c r="O124" s="3"/>
      <c r="P124" s="3"/>
      <c r="Q124" s="2" t="s">
        <v>281</v>
      </c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</row>
    <row r="125" spans="1:48" ht="30" customHeight="1" x14ac:dyDescent="0.3">
      <c r="A125" s="8" t="s">
        <v>282</v>
      </c>
      <c r="B125" s="8" t="s">
        <v>283</v>
      </c>
      <c r="C125" s="8" t="s">
        <v>68</v>
      </c>
      <c r="D125" s="9">
        <v>2</v>
      </c>
      <c r="E125" s="11"/>
      <c r="F125" s="11"/>
      <c r="G125" s="11"/>
      <c r="H125" s="11"/>
      <c r="I125" s="11"/>
      <c r="J125" s="11"/>
      <c r="K125" s="11"/>
      <c r="L125" s="11"/>
      <c r="M125" s="8" t="s">
        <v>284</v>
      </c>
      <c r="N125" s="2" t="s">
        <v>285</v>
      </c>
      <c r="O125" s="2" t="s">
        <v>52</v>
      </c>
      <c r="P125" s="2" t="s">
        <v>52</v>
      </c>
      <c r="Q125" s="2" t="s">
        <v>281</v>
      </c>
      <c r="R125" s="2" t="s">
        <v>63</v>
      </c>
      <c r="S125" s="2" t="s">
        <v>64</v>
      </c>
      <c r="T125" s="2" t="s">
        <v>64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286</v>
      </c>
      <c r="AV125" s="3">
        <v>95</v>
      </c>
    </row>
    <row r="126" spans="1:48" ht="30" customHeight="1" x14ac:dyDescent="0.3">
      <c r="A126" s="8" t="s">
        <v>287</v>
      </c>
      <c r="B126" s="8" t="s">
        <v>52</v>
      </c>
      <c r="C126" s="8" t="s">
        <v>68</v>
      </c>
      <c r="D126" s="9">
        <v>39</v>
      </c>
      <c r="E126" s="11"/>
      <c r="F126" s="11"/>
      <c r="G126" s="11"/>
      <c r="H126" s="11"/>
      <c r="I126" s="11"/>
      <c r="J126" s="11"/>
      <c r="K126" s="11"/>
      <c r="L126" s="11"/>
      <c r="M126" s="8" t="s">
        <v>288</v>
      </c>
      <c r="N126" s="2" t="s">
        <v>289</v>
      </c>
      <c r="O126" s="2" t="s">
        <v>52</v>
      </c>
      <c r="P126" s="2" t="s">
        <v>52</v>
      </c>
      <c r="Q126" s="2" t="s">
        <v>281</v>
      </c>
      <c r="R126" s="2" t="s">
        <v>63</v>
      </c>
      <c r="S126" s="2" t="s">
        <v>64</v>
      </c>
      <c r="T126" s="2" t="s">
        <v>64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290</v>
      </c>
      <c r="AV126" s="3">
        <v>50</v>
      </c>
    </row>
    <row r="127" spans="1:48" ht="30" customHeight="1" x14ac:dyDescent="0.3">
      <c r="A127" s="8" t="s">
        <v>291</v>
      </c>
      <c r="B127" s="8" t="s">
        <v>52</v>
      </c>
      <c r="C127" s="8" t="s">
        <v>68</v>
      </c>
      <c r="D127" s="9">
        <v>11</v>
      </c>
      <c r="E127" s="11"/>
      <c r="F127" s="11"/>
      <c r="G127" s="11"/>
      <c r="H127" s="11"/>
      <c r="I127" s="11"/>
      <c r="J127" s="11"/>
      <c r="K127" s="11"/>
      <c r="L127" s="11"/>
      <c r="M127" s="8" t="s">
        <v>292</v>
      </c>
      <c r="N127" s="2" t="s">
        <v>293</v>
      </c>
      <c r="O127" s="2" t="s">
        <v>52</v>
      </c>
      <c r="P127" s="2" t="s">
        <v>52</v>
      </c>
      <c r="Q127" s="2" t="s">
        <v>281</v>
      </c>
      <c r="R127" s="2" t="s">
        <v>63</v>
      </c>
      <c r="S127" s="2" t="s">
        <v>64</v>
      </c>
      <c r="T127" s="2" t="s">
        <v>64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294</v>
      </c>
      <c r="AV127" s="3">
        <v>51</v>
      </c>
    </row>
    <row r="128" spans="1:48" ht="30" customHeight="1" x14ac:dyDescent="0.3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13" ht="30" customHeight="1" x14ac:dyDescent="0.3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13" ht="30" customHeight="1" x14ac:dyDescent="0.3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13" ht="30" customHeight="1" x14ac:dyDescent="0.3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13" ht="30" customHeight="1" x14ac:dyDescent="0.3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13" ht="30" customHeight="1" x14ac:dyDescent="0.3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</row>
    <row r="134" spans="1:13" ht="30" customHeight="1" x14ac:dyDescent="0.3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</row>
    <row r="135" spans="1:13" ht="30" customHeight="1" x14ac:dyDescent="0.3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</row>
    <row r="136" spans="1:13" ht="30" customHeight="1" x14ac:dyDescent="0.3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</row>
    <row r="137" spans="1:13" ht="30" customHeight="1" x14ac:dyDescent="0.3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13" ht="30" customHeight="1" x14ac:dyDescent="0.3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13" ht="30" customHeight="1" x14ac:dyDescent="0.3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13" ht="30" customHeight="1" x14ac:dyDescent="0.3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13" ht="30" customHeight="1" x14ac:dyDescent="0.3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13" ht="30" customHeight="1" x14ac:dyDescent="0.3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13" ht="30" customHeight="1" x14ac:dyDescent="0.3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13" ht="30" customHeight="1" x14ac:dyDescent="0.3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 x14ac:dyDescent="0.3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 x14ac:dyDescent="0.3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 x14ac:dyDescent="0.3">
      <c r="A147" s="8" t="s">
        <v>82</v>
      </c>
      <c r="B147" s="9"/>
      <c r="C147" s="9"/>
      <c r="D147" s="9"/>
      <c r="E147" s="9"/>
      <c r="F147" s="11"/>
      <c r="G147" s="9"/>
      <c r="H147" s="11"/>
      <c r="I147" s="9"/>
      <c r="J147" s="11"/>
      <c r="K147" s="9"/>
      <c r="L147" s="11"/>
      <c r="M147" s="9"/>
      <c r="N147" t="s">
        <v>83</v>
      </c>
    </row>
    <row r="148" spans="1:48" ht="30" customHeight="1" x14ac:dyDescent="0.3">
      <c r="A148" s="8" t="s">
        <v>295</v>
      </c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3"/>
      <c r="O148" s="3"/>
      <c r="P148" s="3"/>
      <c r="Q148" s="2" t="s">
        <v>296</v>
      </c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</row>
    <row r="149" spans="1:48" ht="30" customHeight="1" x14ac:dyDescent="0.3">
      <c r="A149" s="8" t="s">
        <v>297</v>
      </c>
      <c r="B149" s="8" t="s">
        <v>298</v>
      </c>
      <c r="C149" s="8" t="s">
        <v>245</v>
      </c>
      <c r="D149" s="9">
        <v>1</v>
      </c>
      <c r="E149" s="11"/>
      <c r="F149" s="11"/>
      <c r="G149" s="11"/>
      <c r="H149" s="11"/>
      <c r="I149" s="11"/>
      <c r="J149" s="11"/>
      <c r="K149" s="11"/>
      <c r="L149" s="11"/>
      <c r="M149" s="8" t="s">
        <v>299</v>
      </c>
      <c r="N149" s="2" t="s">
        <v>300</v>
      </c>
      <c r="O149" s="2" t="s">
        <v>52</v>
      </c>
      <c r="P149" s="2" t="s">
        <v>52</v>
      </c>
      <c r="Q149" s="2" t="s">
        <v>296</v>
      </c>
      <c r="R149" s="2" t="s">
        <v>63</v>
      </c>
      <c r="S149" s="2" t="s">
        <v>64</v>
      </c>
      <c r="T149" s="2" t="s">
        <v>64</v>
      </c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2" t="s">
        <v>52</v>
      </c>
      <c r="AS149" s="2" t="s">
        <v>52</v>
      </c>
      <c r="AT149" s="3"/>
      <c r="AU149" s="2" t="s">
        <v>301</v>
      </c>
      <c r="AV149" s="3">
        <v>53</v>
      </c>
    </row>
    <row r="150" spans="1:48" ht="30" customHeight="1" x14ac:dyDescent="0.3">
      <c r="A150" s="8" t="s">
        <v>302</v>
      </c>
      <c r="B150" s="8" t="s">
        <v>303</v>
      </c>
      <c r="C150" s="8" t="s">
        <v>198</v>
      </c>
      <c r="D150" s="9">
        <v>7</v>
      </c>
      <c r="E150" s="11"/>
      <c r="F150" s="11"/>
      <c r="G150" s="11"/>
      <c r="H150" s="11"/>
      <c r="I150" s="11"/>
      <c r="J150" s="11"/>
      <c r="K150" s="11"/>
      <c r="L150" s="11"/>
      <c r="M150" s="8" t="s">
        <v>304</v>
      </c>
      <c r="N150" s="2" t="s">
        <v>305</v>
      </c>
      <c r="O150" s="2" t="s">
        <v>52</v>
      </c>
      <c r="P150" s="2" t="s">
        <v>52</v>
      </c>
      <c r="Q150" s="2" t="s">
        <v>296</v>
      </c>
      <c r="R150" s="2" t="s">
        <v>63</v>
      </c>
      <c r="S150" s="2" t="s">
        <v>64</v>
      </c>
      <c r="T150" s="2" t="s">
        <v>64</v>
      </c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2" t="s">
        <v>52</v>
      </c>
      <c r="AS150" s="2" t="s">
        <v>52</v>
      </c>
      <c r="AT150" s="3"/>
      <c r="AU150" s="2" t="s">
        <v>306</v>
      </c>
      <c r="AV150" s="3">
        <v>54</v>
      </c>
    </row>
    <row r="151" spans="1:48" ht="30" customHeight="1" x14ac:dyDescent="0.3">
      <c r="A151" s="8" t="s">
        <v>307</v>
      </c>
      <c r="B151" s="8" t="s">
        <v>52</v>
      </c>
      <c r="C151" s="8" t="s">
        <v>308</v>
      </c>
      <c r="D151" s="9">
        <v>1</v>
      </c>
      <c r="E151" s="11"/>
      <c r="F151" s="11"/>
      <c r="G151" s="11"/>
      <c r="H151" s="11"/>
      <c r="I151" s="11"/>
      <c r="J151" s="11"/>
      <c r="K151" s="11"/>
      <c r="L151" s="11"/>
      <c r="M151" s="8" t="s">
        <v>309</v>
      </c>
      <c r="N151" s="2" t="s">
        <v>310</v>
      </c>
      <c r="O151" s="2" t="s">
        <v>52</v>
      </c>
      <c r="P151" s="2" t="s">
        <v>52</v>
      </c>
      <c r="Q151" s="2" t="s">
        <v>296</v>
      </c>
      <c r="R151" s="2" t="s">
        <v>64</v>
      </c>
      <c r="S151" s="2" t="s">
        <v>64</v>
      </c>
      <c r="T151" s="2" t="s">
        <v>63</v>
      </c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2" t="s">
        <v>52</v>
      </c>
      <c r="AS151" s="2" t="s">
        <v>52</v>
      </c>
      <c r="AT151" s="3"/>
      <c r="AU151" s="2" t="s">
        <v>311</v>
      </c>
      <c r="AV151" s="3">
        <v>90</v>
      </c>
    </row>
    <row r="152" spans="1:48" ht="30" customHeight="1" x14ac:dyDescent="0.3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 x14ac:dyDescent="0.3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 x14ac:dyDescent="0.3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 x14ac:dyDescent="0.3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 x14ac:dyDescent="0.3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 x14ac:dyDescent="0.3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 x14ac:dyDescent="0.3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 x14ac:dyDescent="0.3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</row>
    <row r="160" spans="1:48" ht="30" customHeight="1" x14ac:dyDescent="0.3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</row>
    <row r="161" spans="1:48" ht="30" customHeight="1" x14ac:dyDescent="0.3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</row>
    <row r="162" spans="1:48" ht="30" customHeight="1" x14ac:dyDescent="0.3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</row>
    <row r="163" spans="1:48" ht="30" customHeight="1" x14ac:dyDescent="0.3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 x14ac:dyDescent="0.3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 x14ac:dyDescent="0.3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 x14ac:dyDescent="0.3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 x14ac:dyDescent="0.3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 x14ac:dyDescent="0.3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 x14ac:dyDescent="0.3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 x14ac:dyDescent="0.3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 x14ac:dyDescent="0.3">
      <c r="A171" s="8" t="s">
        <v>82</v>
      </c>
      <c r="B171" s="9"/>
      <c r="C171" s="9"/>
      <c r="D171" s="9"/>
      <c r="E171" s="9"/>
      <c r="F171" s="11"/>
      <c r="G171" s="9"/>
      <c r="H171" s="11"/>
      <c r="I171" s="9"/>
      <c r="J171" s="11"/>
      <c r="K171" s="9"/>
      <c r="L171" s="11"/>
      <c r="M171" s="9"/>
      <c r="N171" t="s">
        <v>83</v>
      </c>
    </row>
    <row r="172" spans="1:48" ht="30" customHeight="1" x14ac:dyDescent="0.3">
      <c r="A172" s="8" t="s">
        <v>312</v>
      </c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3"/>
      <c r="O172" s="3"/>
      <c r="P172" s="3"/>
      <c r="Q172" s="2" t="s">
        <v>313</v>
      </c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</row>
    <row r="173" spans="1:48" ht="30" customHeight="1" x14ac:dyDescent="0.3">
      <c r="A173" s="8" t="s">
        <v>314</v>
      </c>
      <c r="B173" s="8" t="s">
        <v>315</v>
      </c>
      <c r="C173" s="8" t="s">
        <v>68</v>
      </c>
      <c r="D173" s="9">
        <v>17</v>
      </c>
      <c r="E173" s="11"/>
      <c r="F173" s="11"/>
      <c r="G173" s="11"/>
      <c r="H173" s="11"/>
      <c r="I173" s="11"/>
      <c r="J173" s="11"/>
      <c r="K173" s="11"/>
      <c r="L173" s="11"/>
      <c r="M173" s="8" t="s">
        <v>316</v>
      </c>
      <c r="N173" s="2" t="s">
        <v>317</v>
      </c>
      <c r="O173" s="2" t="s">
        <v>52</v>
      </c>
      <c r="P173" s="2" t="s">
        <v>52</v>
      </c>
      <c r="Q173" s="2" t="s">
        <v>313</v>
      </c>
      <c r="R173" s="2" t="s">
        <v>63</v>
      </c>
      <c r="S173" s="2" t="s">
        <v>64</v>
      </c>
      <c r="T173" s="2" t="s">
        <v>64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2" t="s">
        <v>52</v>
      </c>
      <c r="AS173" s="2" t="s">
        <v>52</v>
      </c>
      <c r="AT173" s="3"/>
      <c r="AU173" s="2" t="s">
        <v>318</v>
      </c>
      <c r="AV173" s="3">
        <v>56</v>
      </c>
    </row>
    <row r="174" spans="1:48" ht="30" customHeight="1" x14ac:dyDescent="0.3">
      <c r="A174" s="8" t="s">
        <v>319</v>
      </c>
      <c r="B174" s="8" t="s">
        <v>320</v>
      </c>
      <c r="C174" s="8" t="s">
        <v>68</v>
      </c>
      <c r="D174" s="9">
        <v>4</v>
      </c>
      <c r="E174" s="11"/>
      <c r="F174" s="11"/>
      <c r="G174" s="11"/>
      <c r="H174" s="11"/>
      <c r="I174" s="11"/>
      <c r="J174" s="11"/>
      <c r="K174" s="11"/>
      <c r="L174" s="11"/>
      <c r="M174" s="8" t="s">
        <v>321</v>
      </c>
      <c r="N174" s="2" t="s">
        <v>322</v>
      </c>
      <c r="O174" s="2" t="s">
        <v>52</v>
      </c>
      <c r="P174" s="2" t="s">
        <v>52</v>
      </c>
      <c r="Q174" s="2" t="s">
        <v>313</v>
      </c>
      <c r="R174" s="2" t="s">
        <v>63</v>
      </c>
      <c r="S174" s="2" t="s">
        <v>64</v>
      </c>
      <c r="T174" s="2" t="s">
        <v>64</v>
      </c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2" t="s">
        <v>52</v>
      </c>
      <c r="AS174" s="2" t="s">
        <v>52</v>
      </c>
      <c r="AT174" s="3"/>
      <c r="AU174" s="2" t="s">
        <v>323</v>
      </c>
      <c r="AV174" s="3">
        <v>57</v>
      </c>
    </row>
    <row r="175" spans="1:48" ht="30" customHeight="1" x14ac:dyDescent="0.3">
      <c r="A175" s="8" t="s">
        <v>324</v>
      </c>
      <c r="B175" s="8" t="s">
        <v>325</v>
      </c>
      <c r="C175" s="8" t="s">
        <v>68</v>
      </c>
      <c r="D175" s="9">
        <v>1</v>
      </c>
      <c r="E175" s="11"/>
      <c r="F175" s="11"/>
      <c r="G175" s="11"/>
      <c r="H175" s="11"/>
      <c r="I175" s="11"/>
      <c r="J175" s="11"/>
      <c r="K175" s="11"/>
      <c r="L175" s="11"/>
      <c r="M175" s="8" t="s">
        <v>326</v>
      </c>
      <c r="N175" s="2" t="s">
        <v>327</v>
      </c>
      <c r="O175" s="2" t="s">
        <v>52</v>
      </c>
      <c r="P175" s="2" t="s">
        <v>52</v>
      </c>
      <c r="Q175" s="2" t="s">
        <v>313</v>
      </c>
      <c r="R175" s="2" t="s">
        <v>63</v>
      </c>
      <c r="S175" s="2" t="s">
        <v>64</v>
      </c>
      <c r="T175" s="2" t="s">
        <v>64</v>
      </c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2" t="s">
        <v>52</v>
      </c>
      <c r="AS175" s="2" t="s">
        <v>52</v>
      </c>
      <c r="AT175" s="3"/>
      <c r="AU175" s="2" t="s">
        <v>328</v>
      </c>
      <c r="AV175" s="3">
        <v>58</v>
      </c>
    </row>
    <row r="176" spans="1:48" ht="30" customHeight="1" x14ac:dyDescent="0.3">
      <c r="A176" s="8" t="s">
        <v>329</v>
      </c>
      <c r="B176" s="8" t="s">
        <v>330</v>
      </c>
      <c r="C176" s="8" t="s">
        <v>68</v>
      </c>
      <c r="D176" s="9">
        <v>31</v>
      </c>
      <c r="E176" s="11"/>
      <c r="F176" s="11"/>
      <c r="G176" s="11"/>
      <c r="H176" s="11"/>
      <c r="I176" s="11"/>
      <c r="J176" s="11"/>
      <c r="K176" s="11"/>
      <c r="L176" s="11"/>
      <c r="M176" s="8" t="s">
        <v>331</v>
      </c>
      <c r="N176" s="2" t="s">
        <v>332</v>
      </c>
      <c r="O176" s="2" t="s">
        <v>52</v>
      </c>
      <c r="P176" s="2" t="s">
        <v>52</v>
      </c>
      <c r="Q176" s="2" t="s">
        <v>313</v>
      </c>
      <c r="R176" s="2" t="s">
        <v>63</v>
      </c>
      <c r="S176" s="2" t="s">
        <v>64</v>
      </c>
      <c r="T176" s="2" t="s">
        <v>64</v>
      </c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2" t="s">
        <v>52</v>
      </c>
      <c r="AS176" s="2" t="s">
        <v>52</v>
      </c>
      <c r="AT176" s="3"/>
      <c r="AU176" s="2" t="s">
        <v>333</v>
      </c>
      <c r="AV176" s="3">
        <v>59</v>
      </c>
    </row>
    <row r="177" spans="1:48" ht="30" customHeight="1" x14ac:dyDescent="0.3">
      <c r="A177" s="8" t="s">
        <v>334</v>
      </c>
      <c r="B177" s="8" t="s">
        <v>335</v>
      </c>
      <c r="C177" s="8" t="s">
        <v>68</v>
      </c>
      <c r="D177" s="9">
        <v>17</v>
      </c>
      <c r="E177" s="11"/>
      <c r="F177" s="11"/>
      <c r="G177" s="11"/>
      <c r="H177" s="11"/>
      <c r="I177" s="11"/>
      <c r="J177" s="11"/>
      <c r="K177" s="11"/>
      <c r="L177" s="11"/>
      <c r="M177" s="8" t="s">
        <v>336</v>
      </c>
      <c r="N177" s="2" t="s">
        <v>337</v>
      </c>
      <c r="O177" s="2" t="s">
        <v>52</v>
      </c>
      <c r="P177" s="2" t="s">
        <v>52</v>
      </c>
      <c r="Q177" s="2" t="s">
        <v>313</v>
      </c>
      <c r="R177" s="2" t="s">
        <v>63</v>
      </c>
      <c r="S177" s="2" t="s">
        <v>64</v>
      </c>
      <c r="T177" s="2" t="s">
        <v>64</v>
      </c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2" t="s">
        <v>52</v>
      </c>
      <c r="AS177" s="2" t="s">
        <v>52</v>
      </c>
      <c r="AT177" s="3"/>
      <c r="AU177" s="2" t="s">
        <v>338</v>
      </c>
      <c r="AV177" s="3">
        <v>60</v>
      </c>
    </row>
    <row r="178" spans="1:48" ht="30" customHeight="1" x14ac:dyDescent="0.3">
      <c r="A178" s="8" t="s">
        <v>329</v>
      </c>
      <c r="B178" s="8" t="s">
        <v>339</v>
      </c>
      <c r="C178" s="8" t="s">
        <v>68</v>
      </c>
      <c r="D178" s="9">
        <v>8</v>
      </c>
      <c r="E178" s="11"/>
      <c r="F178" s="11"/>
      <c r="G178" s="11"/>
      <c r="H178" s="11"/>
      <c r="I178" s="11"/>
      <c r="J178" s="11"/>
      <c r="K178" s="11"/>
      <c r="L178" s="11"/>
      <c r="M178" s="8" t="s">
        <v>340</v>
      </c>
      <c r="N178" s="2" t="s">
        <v>341</v>
      </c>
      <c r="O178" s="2" t="s">
        <v>52</v>
      </c>
      <c r="P178" s="2" t="s">
        <v>52</v>
      </c>
      <c r="Q178" s="2" t="s">
        <v>313</v>
      </c>
      <c r="R178" s="2" t="s">
        <v>63</v>
      </c>
      <c r="S178" s="2" t="s">
        <v>64</v>
      </c>
      <c r="T178" s="2" t="s">
        <v>64</v>
      </c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2" t="s">
        <v>52</v>
      </c>
      <c r="AS178" s="2" t="s">
        <v>52</v>
      </c>
      <c r="AT178" s="3"/>
      <c r="AU178" s="2" t="s">
        <v>342</v>
      </c>
      <c r="AV178" s="3">
        <v>61</v>
      </c>
    </row>
    <row r="179" spans="1:48" ht="30" customHeight="1" x14ac:dyDescent="0.3">
      <c r="A179" s="8" t="s">
        <v>343</v>
      </c>
      <c r="B179" s="8" t="s">
        <v>344</v>
      </c>
      <c r="C179" s="8" t="s">
        <v>68</v>
      </c>
      <c r="D179" s="9">
        <v>11</v>
      </c>
      <c r="E179" s="11"/>
      <c r="F179" s="11"/>
      <c r="G179" s="11"/>
      <c r="H179" s="11"/>
      <c r="I179" s="11"/>
      <c r="J179" s="11"/>
      <c r="K179" s="11"/>
      <c r="L179" s="11"/>
      <c r="M179" s="8" t="s">
        <v>345</v>
      </c>
      <c r="N179" s="2" t="s">
        <v>346</v>
      </c>
      <c r="O179" s="2" t="s">
        <v>52</v>
      </c>
      <c r="P179" s="2" t="s">
        <v>52</v>
      </c>
      <c r="Q179" s="2" t="s">
        <v>313</v>
      </c>
      <c r="R179" s="2" t="s">
        <v>63</v>
      </c>
      <c r="S179" s="2" t="s">
        <v>64</v>
      </c>
      <c r="T179" s="2" t="s">
        <v>64</v>
      </c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2" t="s">
        <v>52</v>
      </c>
      <c r="AS179" s="2" t="s">
        <v>52</v>
      </c>
      <c r="AT179" s="3"/>
      <c r="AU179" s="2" t="s">
        <v>347</v>
      </c>
      <c r="AV179" s="3">
        <v>63</v>
      </c>
    </row>
    <row r="180" spans="1:48" ht="30" customHeight="1" x14ac:dyDescent="0.3">
      <c r="A180" s="8" t="s">
        <v>348</v>
      </c>
      <c r="B180" s="8" t="s">
        <v>344</v>
      </c>
      <c r="C180" s="8" t="s">
        <v>68</v>
      </c>
      <c r="D180" s="9">
        <v>8</v>
      </c>
      <c r="E180" s="11"/>
      <c r="F180" s="11"/>
      <c r="G180" s="11"/>
      <c r="H180" s="11"/>
      <c r="I180" s="11"/>
      <c r="J180" s="11"/>
      <c r="K180" s="11"/>
      <c r="L180" s="11"/>
      <c r="M180" s="8" t="s">
        <v>349</v>
      </c>
      <c r="N180" s="2" t="s">
        <v>350</v>
      </c>
      <c r="O180" s="2" t="s">
        <v>52</v>
      </c>
      <c r="P180" s="2" t="s">
        <v>52</v>
      </c>
      <c r="Q180" s="2" t="s">
        <v>313</v>
      </c>
      <c r="R180" s="2" t="s">
        <v>63</v>
      </c>
      <c r="S180" s="2" t="s">
        <v>64</v>
      </c>
      <c r="T180" s="2" t="s">
        <v>64</v>
      </c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2" t="s">
        <v>52</v>
      </c>
      <c r="AS180" s="2" t="s">
        <v>52</v>
      </c>
      <c r="AT180" s="3"/>
      <c r="AU180" s="2" t="s">
        <v>351</v>
      </c>
      <c r="AV180" s="3">
        <v>64</v>
      </c>
    </row>
    <row r="181" spans="1:48" ht="30" customHeight="1" x14ac:dyDescent="0.3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 x14ac:dyDescent="0.3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 x14ac:dyDescent="0.3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 x14ac:dyDescent="0.3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 x14ac:dyDescent="0.3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</row>
    <row r="186" spans="1:48" ht="30" customHeight="1" x14ac:dyDescent="0.3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</row>
    <row r="187" spans="1:48" ht="30" customHeight="1" x14ac:dyDescent="0.3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</row>
    <row r="188" spans="1:48" ht="30" customHeight="1" x14ac:dyDescent="0.3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</row>
    <row r="189" spans="1:48" ht="30" customHeight="1" x14ac:dyDescent="0.3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</row>
    <row r="190" spans="1:48" ht="30" customHeight="1" x14ac:dyDescent="0.3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</row>
    <row r="191" spans="1:48" ht="30" customHeight="1" x14ac:dyDescent="0.3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 x14ac:dyDescent="0.3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48" ht="30" customHeight="1" x14ac:dyDescent="0.3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48" ht="30" customHeight="1" x14ac:dyDescent="0.3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48" ht="30" customHeight="1" x14ac:dyDescent="0.3">
      <c r="A195" s="8" t="s">
        <v>82</v>
      </c>
      <c r="B195" s="9"/>
      <c r="C195" s="9"/>
      <c r="D195" s="9"/>
      <c r="E195" s="9"/>
      <c r="F195" s="11"/>
      <c r="G195" s="9"/>
      <c r="H195" s="11"/>
      <c r="I195" s="9"/>
      <c r="J195" s="11"/>
      <c r="K195" s="9"/>
      <c r="L195" s="11"/>
      <c r="M195" s="9"/>
      <c r="N195" t="s">
        <v>83</v>
      </c>
    </row>
    <row r="196" spans="1:48" ht="30" customHeight="1" x14ac:dyDescent="0.3">
      <c r="A196" s="8" t="s">
        <v>352</v>
      </c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3"/>
      <c r="O196" s="3"/>
      <c r="P196" s="3"/>
      <c r="Q196" s="2" t="s">
        <v>353</v>
      </c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</row>
    <row r="197" spans="1:48" ht="30" customHeight="1" x14ac:dyDescent="0.3">
      <c r="A197" s="8" t="s">
        <v>354</v>
      </c>
      <c r="B197" s="8" t="s">
        <v>355</v>
      </c>
      <c r="C197" s="8" t="s">
        <v>245</v>
      </c>
      <c r="D197" s="9">
        <v>1</v>
      </c>
      <c r="E197" s="11"/>
      <c r="F197" s="11"/>
      <c r="G197" s="11"/>
      <c r="H197" s="11"/>
      <c r="I197" s="11"/>
      <c r="J197" s="11"/>
      <c r="K197" s="11"/>
      <c r="L197" s="11"/>
      <c r="M197" s="8" t="s">
        <v>356</v>
      </c>
      <c r="N197" s="2" t="s">
        <v>357</v>
      </c>
      <c r="O197" s="2" t="s">
        <v>52</v>
      </c>
      <c r="P197" s="2" t="s">
        <v>52</v>
      </c>
      <c r="Q197" s="2" t="s">
        <v>353</v>
      </c>
      <c r="R197" s="2" t="s">
        <v>63</v>
      </c>
      <c r="S197" s="2" t="s">
        <v>64</v>
      </c>
      <c r="T197" s="2" t="s">
        <v>64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358</v>
      </c>
      <c r="AV197" s="3">
        <v>79</v>
      </c>
    </row>
    <row r="198" spans="1:48" ht="30" customHeight="1" x14ac:dyDescent="0.3">
      <c r="A198" s="8" t="s">
        <v>359</v>
      </c>
      <c r="B198" s="8" t="s">
        <v>360</v>
      </c>
      <c r="C198" s="8" t="s">
        <v>102</v>
      </c>
      <c r="D198" s="9">
        <v>1</v>
      </c>
      <c r="E198" s="11"/>
      <c r="F198" s="11"/>
      <c r="G198" s="11"/>
      <c r="H198" s="11"/>
      <c r="I198" s="11"/>
      <c r="J198" s="11"/>
      <c r="K198" s="11"/>
      <c r="L198" s="11"/>
      <c r="M198" s="8" t="s">
        <v>361</v>
      </c>
      <c r="N198" s="2" t="s">
        <v>362</v>
      </c>
      <c r="O198" s="2" t="s">
        <v>52</v>
      </c>
      <c r="P198" s="2" t="s">
        <v>52</v>
      </c>
      <c r="Q198" s="2" t="s">
        <v>353</v>
      </c>
      <c r="R198" s="2" t="s">
        <v>63</v>
      </c>
      <c r="S198" s="2" t="s">
        <v>64</v>
      </c>
      <c r="T198" s="2" t="s">
        <v>64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363</v>
      </c>
      <c r="AV198" s="3">
        <v>80</v>
      </c>
    </row>
    <row r="199" spans="1:48" ht="30" customHeight="1" x14ac:dyDescent="0.3">
      <c r="A199" s="8" t="s">
        <v>364</v>
      </c>
      <c r="B199" s="8" t="s">
        <v>52</v>
      </c>
      <c r="C199" s="8" t="s">
        <v>198</v>
      </c>
      <c r="D199" s="9">
        <v>48</v>
      </c>
      <c r="E199" s="11"/>
      <c r="F199" s="11"/>
      <c r="G199" s="11"/>
      <c r="H199" s="11"/>
      <c r="I199" s="11"/>
      <c r="J199" s="11"/>
      <c r="K199" s="11"/>
      <c r="L199" s="11"/>
      <c r="M199" s="8" t="s">
        <v>365</v>
      </c>
      <c r="N199" s="2" t="s">
        <v>366</v>
      </c>
      <c r="O199" s="2" t="s">
        <v>52</v>
      </c>
      <c r="P199" s="2" t="s">
        <v>52</v>
      </c>
      <c r="Q199" s="2" t="s">
        <v>353</v>
      </c>
      <c r="R199" s="2" t="s">
        <v>64</v>
      </c>
      <c r="S199" s="2" t="s">
        <v>63</v>
      </c>
      <c r="T199" s="2" t="s">
        <v>64</v>
      </c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2" t="s">
        <v>52</v>
      </c>
      <c r="AS199" s="2" t="s">
        <v>52</v>
      </c>
      <c r="AT199" s="3"/>
      <c r="AU199" s="2" t="s">
        <v>367</v>
      </c>
      <c r="AV199" s="3">
        <v>82</v>
      </c>
    </row>
    <row r="200" spans="1:48" ht="30" customHeight="1" x14ac:dyDescent="0.3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 x14ac:dyDescent="0.3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 x14ac:dyDescent="0.3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 x14ac:dyDescent="0.3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 x14ac:dyDescent="0.3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 x14ac:dyDescent="0.3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 x14ac:dyDescent="0.3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 x14ac:dyDescent="0.3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 x14ac:dyDescent="0.3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 x14ac:dyDescent="0.3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 x14ac:dyDescent="0.3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 x14ac:dyDescent="0.3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</row>
    <row r="212" spans="1:48" ht="30" customHeight="1" x14ac:dyDescent="0.3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</row>
    <row r="213" spans="1:48" ht="30" customHeight="1" x14ac:dyDescent="0.3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</row>
    <row r="214" spans="1:48" ht="30" customHeight="1" x14ac:dyDescent="0.3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</row>
    <row r="215" spans="1:48" ht="30" customHeight="1" x14ac:dyDescent="0.3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 x14ac:dyDescent="0.3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 x14ac:dyDescent="0.3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 x14ac:dyDescent="0.3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 x14ac:dyDescent="0.3">
      <c r="A219" s="8" t="s">
        <v>82</v>
      </c>
      <c r="B219" s="9"/>
      <c r="C219" s="9"/>
      <c r="D219" s="9"/>
      <c r="E219" s="9"/>
      <c r="F219" s="11"/>
      <c r="G219" s="9"/>
      <c r="H219" s="11"/>
      <c r="I219" s="9"/>
      <c r="J219" s="11"/>
      <c r="K219" s="9"/>
      <c r="L219" s="11"/>
      <c r="M219" s="9"/>
      <c r="N219" t="s">
        <v>83</v>
      </c>
    </row>
    <row r="220" spans="1:48" ht="30" customHeight="1" x14ac:dyDescent="0.3">
      <c r="A220" s="8" t="s">
        <v>368</v>
      </c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3"/>
      <c r="O220" s="3"/>
      <c r="P220" s="3"/>
      <c r="Q220" s="2" t="s">
        <v>369</v>
      </c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</row>
    <row r="221" spans="1:48" ht="30" customHeight="1" x14ac:dyDescent="0.3">
      <c r="A221" s="8" t="s">
        <v>371</v>
      </c>
      <c r="B221" s="8" t="s">
        <v>372</v>
      </c>
      <c r="C221" s="8" t="s">
        <v>88</v>
      </c>
      <c r="D221" s="9">
        <v>2.2000000000000002</v>
      </c>
      <c r="E221" s="11"/>
      <c r="F221" s="11"/>
      <c r="G221" s="11"/>
      <c r="H221" s="11"/>
      <c r="I221" s="11"/>
      <c r="J221" s="11"/>
      <c r="K221" s="11"/>
      <c r="L221" s="11"/>
      <c r="M221" s="8" t="s">
        <v>373</v>
      </c>
      <c r="N221" s="2" t="s">
        <v>374</v>
      </c>
      <c r="O221" s="2" t="s">
        <v>52</v>
      </c>
      <c r="P221" s="2" t="s">
        <v>52</v>
      </c>
      <c r="Q221" s="2" t="s">
        <v>369</v>
      </c>
      <c r="R221" s="2" t="s">
        <v>64</v>
      </c>
      <c r="S221" s="2" t="s">
        <v>64</v>
      </c>
      <c r="T221" s="2" t="s">
        <v>63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375</v>
      </c>
      <c r="AV221" s="3">
        <v>70</v>
      </c>
    </row>
    <row r="222" spans="1:48" ht="30" customHeight="1" x14ac:dyDescent="0.3">
      <c r="A222" s="8" t="s">
        <v>376</v>
      </c>
      <c r="B222" s="8" t="s">
        <v>377</v>
      </c>
      <c r="C222" s="8" t="s">
        <v>88</v>
      </c>
      <c r="D222" s="9">
        <v>2.2000000000000002</v>
      </c>
      <c r="E222" s="11"/>
      <c r="F222" s="11"/>
      <c r="G222" s="11"/>
      <c r="H222" s="11"/>
      <c r="I222" s="11"/>
      <c r="J222" s="11"/>
      <c r="K222" s="11"/>
      <c r="L222" s="11"/>
      <c r="M222" s="8" t="s">
        <v>378</v>
      </c>
      <c r="N222" s="2" t="s">
        <v>379</v>
      </c>
      <c r="O222" s="2" t="s">
        <v>52</v>
      </c>
      <c r="P222" s="2" t="s">
        <v>52</v>
      </c>
      <c r="Q222" s="2" t="s">
        <v>369</v>
      </c>
      <c r="R222" s="2" t="s">
        <v>64</v>
      </c>
      <c r="S222" s="2" t="s">
        <v>64</v>
      </c>
      <c r="T222" s="2" t="s">
        <v>63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380</v>
      </c>
      <c r="AV222" s="3">
        <v>71</v>
      </c>
    </row>
    <row r="223" spans="1:48" ht="30" customHeight="1" x14ac:dyDescent="0.3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 x14ac:dyDescent="0.3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13" ht="30" customHeight="1" x14ac:dyDescent="0.3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13" ht="30" customHeight="1" x14ac:dyDescent="0.3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13" ht="30" customHeight="1" x14ac:dyDescent="0.3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13" ht="30" customHeight="1" x14ac:dyDescent="0.3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13" ht="30" customHeight="1" x14ac:dyDescent="0.3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13" ht="30" customHeight="1" x14ac:dyDescent="0.3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13" ht="30" customHeight="1" x14ac:dyDescent="0.3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13" ht="30" customHeight="1" x14ac:dyDescent="0.3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13" ht="30" customHeight="1" x14ac:dyDescent="0.3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13" ht="30" customHeight="1" x14ac:dyDescent="0.3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13" ht="30" customHeight="1" x14ac:dyDescent="0.3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13" ht="30" customHeight="1" x14ac:dyDescent="0.3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13" ht="30" customHeight="1" x14ac:dyDescent="0.3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</row>
    <row r="238" spans="1:13" ht="30" customHeight="1" x14ac:dyDescent="0.3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</row>
    <row r="239" spans="1:13" ht="30" customHeight="1" x14ac:dyDescent="0.3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</row>
    <row r="240" spans="1:13" ht="30" customHeight="1" x14ac:dyDescent="0.3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</row>
    <row r="241" spans="1:48" ht="30" customHeight="1" x14ac:dyDescent="0.3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</row>
    <row r="242" spans="1:48" ht="30" customHeight="1" x14ac:dyDescent="0.3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</row>
    <row r="243" spans="1:48" ht="30" customHeight="1" x14ac:dyDescent="0.3">
      <c r="A243" s="8" t="s">
        <v>82</v>
      </c>
      <c r="B243" s="9"/>
      <c r="C243" s="9"/>
      <c r="D243" s="9"/>
      <c r="E243" s="9"/>
      <c r="F243" s="11"/>
      <c r="G243" s="9"/>
      <c r="H243" s="11"/>
      <c r="I243" s="9"/>
      <c r="J243" s="11"/>
      <c r="K243" s="9"/>
      <c r="L243" s="11"/>
      <c r="M243" s="9"/>
      <c r="N243" t="s">
        <v>83</v>
      </c>
    </row>
    <row r="244" spans="1:48" ht="30" customHeight="1" x14ac:dyDescent="0.3">
      <c r="A244" s="8" t="s">
        <v>381</v>
      </c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3"/>
      <c r="O244" s="3"/>
      <c r="P244" s="3"/>
      <c r="Q244" s="2" t="s">
        <v>382</v>
      </c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</row>
    <row r="245" spans="1:48" ht="30" customHeight="1" x14ac:dyDescent="0.3">
      <c r="A245" s="8" t="s">
        <v>384</v>
      </c>
      <c r="B245" s="8" t="s">
        <v>385</v>
      </c>
      <c r="C245" s="8" t="s">
        <v>206</v>
      </c>
      <c r="D245" s="9">
        <v>40</v>
      </c>
      <c r="E245" s="11"/>
      <c r="F245" s="11"/>
      <c r="G245" s="11"/>
      <c r="H245" s="11"/>
      <c r="I245" s="11"/>
      <c r="J245" s="11"/>
      <c r="K245" s="11"/>
      <c r="L245" s="11"/>
      <c r="M245" s="8" t="s">
        <v>386</v>
      </c>
      <c r="N245" s="2" t="s">
        <v>387</v>
      </c>
      <c r="O245" s="2" t="s">
        <v>52</v>
      </c>
      <c r="P245" s="2" t="s">
        <v>52</v>
      </c>
      <c r="Q245" s="2" t="s">
        <v>382</v>
      </c>
      <c r="R245" s="2" t="s">
        <v>64</v>
      </c>
      <c r="S245" s="2" t="s">
        <v>64</v>
      </c>
      <c r="T245" s="2" t="s">
        <v>63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388</v>
      </c>
      <c r="AV245" s="3">
        <v>73</v>
      </c>
    </row>
    <row r="246" spans="1:48" ht="30" customHeight="1" x14ac:dyDescent="0.3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48" ht="30" customHeight="1" x14ac:dyDescent="0.3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48" ht="30" customHeight="1" x14ac:dyDescent="0.3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48" ht="30" customHeight="1" x14ac:dyDescent="0.3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48" ht="30" customHeight="1" x14ac:dyDescent="0.3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 x14ac:dyDescent="0.3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 x14ac:dyDescent="0.3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 x14ac:dyDescent="0.3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 x14ac:dyDescent="0.3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 x14ac:dyDescent="0.3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 x14ac:dyDescent="0.3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 x14ac:dyDescent="0.3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 x14ac:dyDescent="0.3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 x14ac:dyDescent="0.3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 x14ac:dyDescent="0.3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 x14ac:dyDescent="0.3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 x14ac:dyDescent="0.3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 x14ac:dyDescent="0.3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</row>
    <row r="264" spans="1:48" ht="30" customHeight="1" x14ac:dyDescent="0.3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</row>
    <row r="265" spans="1:48" ht="30" customHeight="1" x14ac:dyDescent="0.3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</row>
    <row r="266" spans="1:48" ht="30" customHeight="1" x14ac:dyDescent="0.3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</row>
    <row r="267" spans="1:48" ht="30" customHeight="1" x14ac:dyDescent="0.3">
      <c r="A267" s="8" t="s">
        <v>82</v>
      </c>
      <c r="B267" s="9"/>
      <c r="C267" s="9"/>
      <c r="D267" s="9"/>
      <c r="E267" s="9"/>
      <c r="F267" s="11"/>
      <c r="G267" s="9"/>
      <c r="H267" s="11"/>
      <c r="I267" s="9"/>
      <c r="J267" s="11"/>
      <c r="K267" s="9"/>
      <c r="L267" s="11"/>
      <c r="M267" s="9"/>
      <c r="N267" t="s">
        <v>83</v>
      </c>
    </row>
    <row r="268" spans="1:48" ht="30" customHeight="1" x14ac:dyDescent="0.3">
      <c r="A268" s="8" t="s">
        <v>389</v>
      </c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3"/>
      <c r="O268" s="3"/>
      <c r="P268" s="3"/>
      <c r="Q268" s="2" t="s">
        <v>390</v>
      </c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</row>
    <row r="269" spans="1:48" ht="30" customHeight="1" x14ac:dyDescent="0.3">
      <c r="A269" s="8" t="s">
        <v>391</v>
      </c>
      <c r="B269" s="8" t="s">
        <v>392</v>
      </c>
      <c r="C269" s="8" t="s">
        <v>102</v>
      </c>
      <c r="D269" s="9">
        <v>1</v>
      </c>
      <c r="E269" s="11"/>
      <c r="F269" s="11"/>
      <c r="G269" s="11"/>
      <c r="H269" s="11"/>
      <c r="I269" s="11"/>
      <c r="J269" s="11"/>
      <c r="K269" s="11"/>
      <c r="L269" s="11"/>
      <c r="M269" s="8" t="s">
        <v>393</v>
      </c>
      <c r="N269" s="2" t="s">
        <v>394</v>
      </c>
      <c r="O269" s="2" t="s">
        <v>52</v>
      </c>
      <c r="P269" s="2" t="s">
        <v>52</v>
      </c>
      <c r="Q269" s="2" t="s">
        <v>390</v>
      </c>
      <c r="R269" s="2" t="s">
        <v>64</v>
      </c>
      <c r="S269" s="2" t="s">
        <v>64</v>
      </c>
      <c r="T269" s="2" t="s">
        <v>63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395</v>
      </c>
      <c r="AV269" s="3">
        <v>84</v>
      </c>
    </row>
    <row r="270" spans="1:48" ht="30" customHeight="1" x14ac:dyDescent="0.3">
      <c r="A270" s="8" t="s">
        <v>396</v>
      </c>
      <c r="B270" s="8" t="s">
        <v>397</v>
      </c>
      <c r="C270" s="8" t="s">
        <v>398</v>
      </c>
      <c r="D270" s="9">
        <v>2</v>
      </c>
      <c r="E270" s="11"/>
      <c r="F270" s="11"/>
      <c r="G270" s="11"/>
      <c r="H270" s="11"/>
      <c r="I270" s="11"/>
      <c r="J270" s="11"/>
      <c r="K270" s="11"/>
      <c r="L270" s="11"/>
      <c r="M270" s="8" t="s">
        <v>399</v>
      </c>
      <c r="N270" s="2" t="s">
        <v>400</v>
      </c>
      <c r="O270" s="2" t="s">
        <v>52</v>
      </c>
      <c r="P270" s="2" t="s">
        <v>52</v>
      </c>
      <c r="Q270" s="2" t="s">
        <v>390</v>
      </c>
      <c r="R270" s="2" t="s">
        <v>64</v>
      </c>
      <c r="S270" s="2" t="s">
        <v>64</v>
      </c>
      <c r="T270" s="2" t="s">
        <v>63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401</v>
      </c>
      <c r="AV270" s="3">
        <v>85</v>
      </c>
    </row>
    <row r="271" spans="1:48" ht="30" customHeight="1" x14ac:dyDescent="0.3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 x14ac:dyDescent="0.3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 x14ac:dyDescent="0.3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 x14ac:dyDescent="0.3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 x14ac:dyDescent="0.3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 x14ac:dyDescent="0.3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 x14ac:dyDescent="0.3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 x14ac:dyDescent="0.3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 x14ac:dyDescent="0.3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 x14ac:dyDescent="0.3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 x14ac:dyDescent="0.3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 x14ac:dyDescent="0.3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 x14ac:dyDescent="0.3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 x14ac:dyDescent="0.3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 x14ac:dyDescent="0.3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 x14ac:dyDescent="0.3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 x14ac:dyDescent="0.3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 x14ac:dyDescent="0.3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14" ht="30" customHeight="1" x14ac:dyDescent="0.3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</row>
    <row r="290" spans="1:14" ht="30" customHeight="1" x14ac:dyDescent="0.3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</row>
    <row r="291" spans="1:14" ht="30" customHeight="1" x14ac:dyDescent="0.3">
      <c r="A291" s="8" t="s">
        <v>82</v>
      </c>
      <c r="B291" s="9"/>
      <c r="C291" s="9"/>
      <c r="D291" s="9"/>
      <c r="E291" s="9"/>
      <c r="F291" s="11"/>
      <c r="G291" s="9"/>
      <c r="H291" s="11"/>
      <c r="I291" s="9"/>
      <c r="J291" s="11"/>
      <c r="K291" s="9"/>
      <c r="L291" s="11"/>
      <c r="M291" s="9"/>
      <c r="N291" t="s">
        <v>83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54" right="0" top="0.39370078740157477" bottom="0.39370078740157477" header="0" footer="0"/>
  <pageSetup paperSize="9" scale="64" fitToHeight="0" orientation="landscape" verticalDpi="0" r:id="rId1"/>
  <rowBreaks count="12" manualBreakCount="12">
    <brk id="27" max="16383" man="1"/>
    <brk id="51" max="16383" man="1"/>
    <brk id="75" max="16383" man="1"/>
    <brk id="99" max="16383" man="1"/>
    <brk id="123" max="16383" man="1"/>
    <brk id="147" max="16383" man="1"/>
    <brk id="171" max="16383" man="1"/>
    <brk id="195" max="16383" man="1"/>
    <brk id="219" max="16383" man="1"/>
    <brk id="243" max="16383" man="1"/>
    <brk id="267" max="16383" man="1"/>
    <brk id="29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3"/>
  <sheetViews>
    <sheetView topLeftCell="B103" workbookViewId="0">
      <selection activeCell="E4" sqref="E4:J103"/>
    </sheetView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 x14ac:dyDescent="0.3">
      <c r="A1" s="39" t="s">
        <v>402</v>
      </c>
      <c r="B1" s="39"/>
      <c r="C1" s="39"/>
      <c r="D1" s="39"/>
      <c r="E1" s="39"/>
      <c r="F1" s="39"/>
      <c r="G1" s="39"/>
      <c r="H1" s="39"/>
      <c r="I1" s="39"/>
      <c r="J1" s="39"/>
    </row>
    <row r="2" spans="1:14" ht="30" customHeight="1" x14ac:dyDescent="0.3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</row>
    <row r="3" spans="1:14" ht="30" customHeight="1" x14ac:dyDescent="0.3">
      <c r="A3" s="4" t="s">
        <v>403</v>
      </c>
      <c r="B3" s="4" t="s">
        <v>2</v>
      </c>
      <c r="C3" s="4" t="s">
        <v>3</v>
      </c>
      <c r="D3" s="4" t="s">
        <v>4</v>
      </c>
      <c r="E3" s="4" t="s">
        <v>404</v>
      </c>
      <c r="F3" s="4" t="s">
        <v>405</v>
      </c>
      <c r="G3" s="4" t="s">
        <v>406</v>
      </c>
      <c r="H3" s="4" t="s">
        <v>407</v>
      </c>
      <c r="I3" s="4" t="s">
        <v>408</v>
      </c>
      <c r="J3" s="4" t="s">
        <v>409</v>
      </c>
      <c r="K3" s="1" t="s">
        <v>410</v>
      </c>
      <c r="L3" s="1" t="s">
        <v>411</v>
      </c>
      <c r="M3" s="1" t="s">
        <v>412</v>
      </c>
      <c r="N3" s="1" t="s">
        <v>413</v>
      </c>
    </row>
    <row r="4" spans="1:14" ht="30" customHeight="1" x14ac:dyDescent="0.3">
      <c r="A4" s="8" t="s">
        <v>62</v>
      </c>
      <c r="B4" s="8" t="s">
        <v>58</v>
      </c>
      <c r="C4" s="8" t="s">
        <v>59</v>
      </c>
      <c r="D4" s="8" t="s">
        <v>60</v>
      </c>
      <c r="E4" s="14"/>
      <c r="F4" s="14"/>
      <c r="G4" s="14"/>
      <c r="H4" s="14"/>
      <c r="I4" s="8"/>
      <c r="J4" s="8"/>
      <c r="K4" s="2" t="s">
        <v>52</v>
      </c>
      <c r="L4" s="2" t="s">
        <v>52</v>
      </c>
      <c r="M4" s="2" t="s">
        <v>423</v>
      </c>
      <c r="N4" s="2" t="s">
        <v>52</v>
      </c>
    </row>
    <row r="5" spans="1:14" ht="30" customHeight="1" x14ac:dyDescent="0.3">
      <c r="A5" s="8" t="s">
        <v>70</v>
      </c>
      <c r="B5" s="8" t="s">
        <v>66</v>
      </c>
      <c r="C5" s="8" t="s">
        <v>67</v>
      </c>
      <c r="D5" s="8" t="s">
        <v>68</v>
      </c>
      <c r="E5" s="14"/>
      <c r="F5" s="14"/>
      <c r="G5" s="14"/>
      <c r="H5" s="14"/>
      <c r="I5" s="8"/>
      <c r="J5" s="8"/>
      <c r="K5" s="2" t="s">
        <v>52</v>
      </c>
      <c r="L5" s="2" t="s">
        <v>52</v>
      </c>
      <c r="M5" s="2" t="s">
        <v>52</v>
      </c>
      <c r="N5" s="2" t="s">
        <v>52</v>
      </c>
    </row>
    <row r="6" spans="1:14" ht="30" customHeight="1" x14ac:dyDescent="0.3">
      <c r="A6" s="8" t="s">
        <v>75</v>
      </c>
      <c r="B6" s="8" t="s">
        <v>72</v>
      </c>
      <c r="C6" s="8" t="s">
        <v>73</v>
      </c>
      <c r="D6" s="8" t="s">
        <v>68</v>
      </c>
      <c r="E6" s="14"/>
      <c r="F6" s="14"/>
      <c r="G6" s="14"/>
      <c r="H6" s="14"/>
      <c r="I6" s="8"/>
      <c r="J6" s="8"/>
      <c r="K6" s="2" t="s">
        <v>52</v>
      </c>
      <c r="L6" s="2" t="s">
        <v>52</v>
      </c>
      <c r="M6" s="2" t="s">
        <v>499</v>
      </c>
      <c r="N6" s="2" t="s">
        <v>52</v>
      </c>
    </row>
    <row r="7" spans="1:14" ht="30" customHeight="1" x14ac:dyDescent="0.3">
      <c r="A7" s="8" t="s">
        <v>80</v>
      </c>
      <c r="B7" s="8" t="s">
        <v>77</v>
      </c>
      <c r="C7" s="8" t="s">
        <v>78</v>
      </c>
      <c r="D7" s="8" t="s">
        <v>68</v>
      </c>
      <c r="E7" s="14"/>
      <c r="F7" s="14"/>
      <c r="G7" s="14"/>
      <c r="H7" s="14"/>
      <c r="I7" s="8"/>
      <c r="J7" s="8"/>
      <c r="K7" s="2" t="s">
        <v>52</v>
      </c>
      <c r="L7" s="2" t="s">
        <v>52</v>
      </c>
      <c r="M7" s="2" t="s">
        <v>507</v>
      </c>
      <c r="N7" s="2" t="s">
        <v>52</v>
      </c>
    </row>
    <row r="8" spans="1:14" ht="30" customHeight="1" x14ac:dyDescent="0.3">
      <c r="A8" s="8" t="s">
        <v>113</v>
      </c>
      <c r="B8" s="8" t="s">
        <v>110</v>
      </c>
      <c r="C8" s="8" t="s">
        <v>111</v>
      </c>
      <c r="D8" s="8" t="s">
        <v>68</v>
      </c>
      <c r="E8" s="14"/>
      <c r="F8" s="14"/>
      <c r="G8" s="14"/>
      <c r="H8" s="14"/>
      <c r="I8" s="8"/>
      <c r="J8" s="8"/>
      <c r="K8" s="2" t="s">
        <v>52</v>
      </c>
      <c r="L8" s="2" t="s">
        <v>52</v>
      </c>
      <c r="M8" s="2" t="s">
        <v>52</v>
      </c>
      <c r="N8" s="2" t="s">
        <v>52</v>
      </c>
    </row>
    <row r="9" spans="1:14" ht="30" customHeight="1" x14ac:dyDescent="0.3">
      <c r="A9" s="8" t="s">
        <v>118</v>
      </c>
      <c r="B9" s="8" t="s">
        <v>115</v>
      </c>
      <c r="C9" s="8" t="s">
        <v>116</v>
      </c>
      <c r="D9" s="8" t="s">
        <v>68</v>
      </c>
      <c r="E9" s="14"/>
      <c r="F9" s="14"/>
      <c r="G9" s="14"/>
      <c r="H9" s="14"/>
      <c r="I9" s="8"/>
      <c r="J9" s="8"/>
      <c r="K9" s="2" t="s">
        <v>52</v>
      </c>
      <c r="L9" s="2" t="s">
        <v>52</v>
      </c>
      <c r="M9" s="2" t="s">
        <v>519</v>
      </c>
      <c r="N9" s="2" t="s">
        <v>52</v>
      </c>
    </row>
    <row r="10" spans="1:14" ht="30" customHeight="1" x14ac:dyDescent="0.3">
      <c r="A10" s="8" t="s">
        <v>123</v>
      </c>
      <c r="B10" s="8" t="s">
        <v>120</v>
      </c>
      <c r="C10" s="8" t="s">
        <v>121</v>
      </c>
      <c r="D10" s="8" t="s">
        <v>88</v>
      </c>
      <c r="E10" s="14"/>
      <c r="F10" s="14"/>
      <c r="G10" s="14"/>
      <c r="H10" s="14"/>
      <c r="I10" s="8"/>
      <c r="J10" s="8"/>
      <c r="K10" s="2" t="s">
        <v>52</v>
      </c>
      <c r="L10" s="2" t="s">
        <v>52</v>
      </c>
      <c r="M10" s="2" t="s">
        <v>529</v>
      </c>
      <c r="N10" s="2" t="s">
        <v>52</v>
      </c>
    </row>
    <row r="11" spans="1:14" ht="30" customHeight="1" x14ac:dyDescent="0.3">
      <c r="A11" s="8" t="s">
        <v>128</v>
      </c>
      <c r="B11" s="8" t="s">
        <v>125</v>
      </c>
      <c r="C11" s="8" t="s">
        <v>126</v>
      </c>
      <c r="D11" s="8" t="s">
        <v>102</v>
      </c>
      <c r="E11" s="14"/>
      <c r="F11" s="14"/>
      <c r="G11" s="14"/>
      <c r="H11" s="14"/>
      <c r="I11" s="8"/>
      <c r="J11" s="8"/>
      <c r="K11" s="2" t="s">
        <v>52</v>
      </c>
      <c r="L11" s="2" t="s">
        <v>52</v>
      </c>
      <c r="M11" s="2" t="s">
        <v>545</v>
      </c>
      <c r="N11" s="2" t="s">
        <v>52</v>
      </c>
    </row>
    <row r="12" spans="1:14" ht="30" customHeight="1" x14ac:dyDescent="0.3">
      <c r="A12" s="8" t="s">
        <v>133</v>
      </c>
      <c r="B12" s="8" t="s">
        <v>130</v>
      </c>
      <c r="C12" s="8" t="s">
        <v>131</v>
      </c>
      <c r="D12" s="8" t="s">
        <v>102</v>
      </c>
      <c r="E12" s="14"/>
      <c r="F12" s="14"/>
      <c r="G12" s="14"/>
      <c r="H12" s="14"/>
      <c r="I12" s="8"/>
      <c r="J12" s="8"/>
      <c r="K12" s="2" t="s">
        <v>52</v>
      </c>
      <c r="L12" s="2" t="s">
        <v>52</v>
      </c>
      <c r="M12" s="2" t="s">
        <v>52</v>
      </c>
      <c r="N12" s="2" t="s">
        <v>52</v>
      </c>
    </row>
    <row r="13" spans="1:14" ht="30" customHeight="1" x14ac:dyDescent="0.3">
      <c r="A13" s="8" t="s">
        <v>138</v>
      </c>
      <c r="B13" s="8" t="s">
        <v>135</v>
      </c>
      <c r="C13" s="8" t="s">
        <v>136</v>
      </c>
      <c r="D13" s="8" t="s">
        <v>68</v>
      </c>
      <c r="E13" s="14"/>
      <c r="F13" s="14"/>
      <c r="G13" s="14"/>
      <c r="H13" s="14"/>
      <c r="I13" s="8"/>
      <c r="J13" s="8"/>
      <c r="K13" s="2" t="s">
        <v>52</v>
      </c>
      <c r="L13" s="2" t="s">
        <v>52</v>
      </c>
      <c r="M13" s="2" t="s">
        <v>567</v>
      </c>
      <c r="N13" s="2" t="s">
        <v>52</v>
      </c>
    </row>
    <row r="14" spans="1:14" ht="30" customHeight="1" x14ac:dyDescent="0.3">
      <c r="A14" s="8" t="s">
        <v>155</v>
      </c>
      <c r="B14" s="8" t="s">
        <v>152</v>
      </c>
      <c r="C14" s="8" t="s">
        <v>153</v>
      </c>
      <c r="D14" s="8" t="s">
        <v>68</v>
      </c>
      <c r="E14" s="14"/>
      <c r="F14" s="14"/>
      <c r="G14" s="14"/>
      <c r="H14" s="14"/>
      <c r="I14" s="8"/>
      <c r="J14" s="8"/>
      <c r="K14" s="2" t="s">
        <v>52</v>
      </c>
      <c r="L14" s="2" t="s">
        <v>52</v>
      </c>
      <c r="M14" s="2" t="s">
        <v>575</v>
      </c>
      <c r="N14" s="2" t="s">
        <v>52</v>
      </c>
    </row>
    <row r="15" spans="1:14" ht="30" customHeight="1" x14ac:dyDescent="0.3">
      <c r="A15" s="8" t="s">
        <v>159</v>
      </c>
      <c r="B15" s="8" t="s">
        <v>157</v>
      </c>
      <c r="C15" s="8" t="s">
        <v>153</v>
      </c>
      <c r="D15" s="8" t="s">
        <v>68</v>
      </c>
      <c r="E15" s="14"/>
      <c r="F15" s="14"/>
      <c r="G15" s="14"/>
      <c r="H15" s="14"/>
      <c r="I15" s="8"/>
      <c r="J15" s="8"/>
      <c r="K15" s="2" t="s">
        <v>52</v>
      </c>
      <c r="L15" s="2" t="s">
        <v>52</v>
      </c>
      <c r="M15" s="2" t="s">
        <v>575</v>
      </c>
      <c r="N15" s="2" t="s">
        <v>52</v>
      </c>
    </row>
    <row r="16" spans="1:14" ht="30" customHeight="1" x14ac:dyDescent="0.3">
      <c r="A16" s="8" t="s">
        <v>164</v>
      </c>
      <c r="B16" s="8" t="s">
        <v>161</v>
      </c>
      <c r="C16" s="8" t="s">
        <v>162</v>
      </c>
      <c r="D16" s="8" t="s">
        <v>68</v>
      </c>
      <c r="E16" s="14"/>
      <c r="F16" s="14"/>
      <c r="G16" s="14"/>
      <c r="H16" s="14"/>
      <c r="I16" s="8"/>
      <c r="J16" s="8"/>
      <c r="K16" s="2" t="s">
        <v>52</v>
      </c>
      <c r="L16" s="2" t="s">
        <v>52</v>
      </c>
      <c r="M16" s="2" t="s">
        <v>583</v>
      </c>
      <c r="N16" s="2" t="s">
        <v>52</v>
      </c>
    </row>
    <row r="17" spans="1:14" ht="30" customHeight="1" x14ac:dyDescent="0.3">
      <c r="A17" s="8" t="s">
        <v>169</v>
      </c>
      <c r="B17" s="8" t="s">
        <v>166</v>
      </c>
      <c r="C17" s="8" t="s">
        <v>167</v>
      </c>
      <c r="D17" s="8" t="s">
        <v>68</v>
      </c>
      <c r="E17" s="14"/>
      <c r="F17" s="14"/>
      <c r="G17" s="14"/>
      <c r="H17" s="14"/>
      <c r="I17" s="8"/>
      <c r="J17" s="8"/>
      <c r="K17" s="2" t="s">
        <v>52</v>
      </c>
      <c r="L17" s="2" t="s">
        <v>52</v>
      </c>
      <c r="M17" s="2" t="s">
        <v>595</v>
      </c>
      <c r="N17" s="2" t="s">
        <v>52</v>
      </c>
    </row>
    <row r="18" spans="1:14" ht="30" customHeight="1" x14ac:dyDescent="0.3">
      <c r="A18" s="8" t="s">
        <v>174</v>
      </c>
      <c r="B18" s="8" t="s">
        <v>171</v>
      </c>
      <c r="C18" s="8" t="s">
        <v>172</v>
      </c>
      <c r="D18" s="8" t="s">
        <v>68</v>
      </c>
      <c r="E18" s="14"/>
      <c r="F18" s="14"/>
      <c r="G18" s="14"/>
      <c r="H18" s="14"/>
      <c r="I18" s="8"/>
      <c r="J18" s="8"/>
      <c r="K18" s="2" t="s">
        <v>52</v>
      </c>
      <c r="L18" s="2" t="s">
        <v>52</v>
      </c>
      <c r="M18" s="2" t="s">
        <v>52</v>
      </c>
      <c r="N18" s="2" t="s">
        <v>52</v>
      </c>
    </row>
    <row r="19" spans="1:14" ht="30" customHeight="1" x14ac:dyDescent="0.3">
      <c r="A19" s="8" t="s">
        <v>178</v>
      </c>
      <c r="B19" s="8" t="s">
        <v>176</v>
      </c>
      <c r="C19" s="8" t="s">
        <v>52</v>
      </c>
      <c r="D19" s="8" t="s">
        <v>68</v>
      </c>
      <c r="E19" s="14"/>
      <c r="F19" s="14"/>
      <c r="G19" s="14"/>
      <c r="H19" s="14"/>
      <c r="I19" s="8"/>
      <c r="J19" s="8"/>
      <c r="K19" s="2" t="s">
        <v>52</v>
      </c>
      <c r="L19" s="2" t="s">
        <v>52</v>
      </c>
      <c r="M19" s="2" t="s">
        <v>52</v>
      </c>
      <c r="N19" s="2" t="s">
        <v>52</v>
      </c>
    </row>
    <row r="20" spans="1:14" ht="30" customHeight="1" x14ac:dyDescent="0.3">
      <c r="A20" s="8" t="s">
        <v>183</v>
      </c>
      <c r="B20" s="8" t="s">
        <v>180</v>
      </c>
      <c r="C20" s="8" t="s">
        <v>181</v>
      </c>
      <c r="D20" s="8" t="s">
        <v>68</v>
      </c>
      <c r="E20" s="14"/>
      <c r="F20" s="14"/>
      <c r="G20" s="14"/>
      <c r="H20" s="14"/>
      <c r="I20" s="8"/>
      <c r="J20" s="8"/>
      <c r="K20" s="2" t="s">
        <v>52</v>
      </c>
      <c r="L20" s="2" t="s">
        <v>52</v>
      </c>
      <c r="M20" s="2" t="s">
        <v>52</v>
      </c>
      <c r="N20" s="2" t="s">
        <v>52</v>
      </c>
    </row>
    <row r="21" spans="1:14" ht="30" customHeight="1" x14ac:dyDescent="0.3">
      <c r="A21" s="8" t="s">
        <v>187</v>
      </c>
      <c r="B21" s="8" t="s">
        <v>180</v>
      </c>
      <c r="C21" s="8" t="s">
        <v>185</v>
      </c>
      <c r="D21" s="8" t="s">
        <v>68</v>
      </c>
      <c r="E21" s="14"/>
      <c r="F21" s="14"/>
      <c r="G21" s="14"/>
      <c r="H21" s="14"/>
      <c r="I21" s="8"/>
      <c r="J21" s="8"/>
      <c r="K21" s="2" t="s">
        <v>52</v>
      </c>
      <c r="L21" s="2" t="s">
        <v>52</v>
      </c>
      <c r="M21" s="2" t="s">
        <v>52</v>
      </c>
      <c r="N21" s="2" t="s">
        <v>52</v>
      </c>
    </row>
    <row r="22" spans="1:14" ht="30" customHeight="1" x14ac:dyDescent="0.3">
      <c r="A22" s="8" t="s">
        <v>192</v>
      </c>
      <c r="B22" s="8" t="s">
        <v>189</v>
      </c>
      <c r="C22" s="8" t="s">
        <v>190</v>
      </c>
      <c r="D22" s="8" t="s">
        <v>68</v>
      </c>
      <c r="E22" s="14"/>
      <c r="F22" s="14"/>
      <c r="G22" s="14"/>
      <c r="H22" s="14"/>
      <c r="I22" s="8"/>
      <c r="J22" s="8"/>
      <c r="K22" s="2" t="s">
        <v>52</v>
      </c>
      <c r="L22" s="2" t="s">
        <v>52</v>
      </c>
      <c r="M22" s="2" t="s">
        <v>52</v>
      </c>
      <c r="N22" s="2" t="s">
        <v>52</v>
      </c>
    </row>
    <row r="23" spans="1:14" ht="30" customHeight="1" x14ac:dyDescent="0.3">
      <c r="A23" s="8" t="s">
        <v>200</v>
      </c>
      <c r="B23" s="8" t="s">
        <v>196</v>
      </c>
      <c r="C23" s="8" t="s">
        <v>197</v>
      </c>
      <c r="D23" s="8" t="s">
        <v>198</v>
      </c>
      <c r="E23" s="14"/>
      <c r="F23" s="14"/>
      <c r="G23" s="14"/>
      <c r="H23" s="14"/>
      <c r="I23" s="8"/>
      <c r="J23" s="8"/>
      <c r="K23" s="2" t="s">
        <v>52</v>
      </c>
      <c r="L23" s="2" t="s">
        <v>52</v>
      </c>
      <c r="M23" s="2" t="s">
        <v>650</v>
      </c>
      <c r="N23" s="2" t="s">
        <v>52</v>
      </c>
    </row>
    <row r="24" spans="1:14" ht="30" customHeight="1" x14ac:dyDescent="0.3">
      <c r="A24" s="8" t="s">
        <v>228</v>
      </c>
      <c r="B24" s="8" t="s">
        <v>224</v>
      </c>
      <c r="C24" s="8" t="s">
        <v>225</v>
      </c>
      <c r="D24" s="8" t="s">
        <v>226</v>
      </c>
      <c r="E24" s="14"/>
      <c r="F24" s="14"/>
      <c r="G24" s="14"/>
      <c r="H24" s="14"/>
      <c r="I24" s="8"/>
      <c r="J24" s="8"/>
      <c r="K24" s="2" t="s">
        <v>52</v>
      </c>
      <c r="L24" s="2" t="s">
        <v>52</v>
      </c>
      <c r="M24" s="2" t="s">
        <v>52</v>
      </c>
      <c r="N24" s="2" t="s">
        <v>52</v>
      </c>
    </row>
    <row r="25" spans="1:14" ht="30" customHeight="1" x14ac:dyDescent="0.3">
      <c r="A25" s="8" t="s">
        <v>232</v>
      </c>
      <c r="B25" s="8" t="s">
        <v>224</v>
      </c>
      <c r="C25" s="8" t="s">
        <v>230</v>
      </c>
      <c r="D25" s="8" t="s">
        <v>226</v>
      </c>
      <c r="E25" s="14"/>
      <c r="F25" s="14"/>
      <c r="G25" s="14"/>
      <c r="H25" s="14"/>
      <c r="I25" s="8"/>
      <c r="J25" s="8"/>
      <c r="K25" s="2" t="s">
        <v>52</v>
      </c>
      <c r="L25" s="2" t="s">
        <v>52</v>
      </c>
      <c r="M25" s="2" t="s">
        <v>52</v>
      </c>
      <c r="N25" s="2" t="s">
        <v>52</v>
      </c>
    </row>
    <row r="26" spans="1:14" ht="30" customHeight="1" x14ac:dyDescent="0.3">
      <c r="A26" s="8" t="s">
        <v>236</v>
      </c>
      <c r="B26" s="8" t="s">
        <v>224</v>
      </c>
      <c r="C26" s="8" t="s">
        <v>234</v>
      </c>
      <c r="D26" s="8" t="s">
        <v>226</v>
      </c>
      <c r="E26" s="14"/>
      <c r="F26" s="14"/>
      <c r="G26" s="14"/>
      <c r="H26" s="14"/>
      <c r="I26" s="8"/>
      <c r="J26" s="8"/>
      <c r="K26" s="2" t="s">
        <v>52</v>
      </c>
      <c r="L26" s="2" t="s">
        <v>52</v>
      </c>
      <c r="M26" s="2" t="s">
        <v>52</v>
      </c>
      <c r="N26" s="2" t="s">
        <v>52</v>
      </c>
    </row>
    <row r="27" spans="1:14" ht="30" customHeight="1" x14ac:dyDescent="0.3">
      <c r="A27" s="8" t="s">
        <v>241</v>
      </c>
      <c r="B27" s="8" t="s">
        <v>238</v>
      </c>
      <c r="C27" s="8" t="s">
        <v>239</v>
      </c>
      <c r="D27" s="8" t="s">
        <v>68</v>
      </c>
      <c r="E27" s="14"/>
      <c r="F27" s="14"/>
      <c r="G27" s="14"/>
      <c r="H27" s="14"/>
      <c r="I27" s="8"/>
      <c r="J27" s="8"/>
      <c r="K27" s="2" t="s">
        <v>52</v>
      </c>
      <c r="L27" s="2" t="s">
        <v>52</v>
      </c>
      <c r="M27" s="2" t="s">
        <v>719</v>
      </c>
      <c r="N27" s="2" t="s">
        <v>52</v>
      </c>
    </row>
    <row r="28" spans="1:14" ht="30" customHeight="1" x14ac:dyDescent="0.3">
      <c r="A28" s="8" t="s">
        <v>247</v>
      </c>
      <c r="B28" s="8" t="s">
        <v>243</v>
      </c>
      <c r="C28" s="8" t="s">
        <v>244</v>
      </c>
      <c r="D28" s="8" t="s">
        <v>245</v>
      </c>
      <c r="E28" s="14"/>
      <c r="F28" s="14"/>
      <c r="G28" s="14"/>
      <c r="H28" s="14"/>
      <c r="I28" s="8"/>
      <c r="J28" s="8"/>
      <c r="K28" s="2" t="s">
        <v>52</v>
      </c>
      <c r="L28" s="2" t="s">
        <v>52</v>
      </c>
      <c r="M28" s="2" t="s">
        <v>52</v>
      </c>
      <c r="N28" s="2" t="s">
        <v>52</v>
      </c>
    </row>
    <row r="29" spans="1:14" ht="30" customHeight="1" x14ac:dyDescent="0.3">
      <c r="A29" s="8" t="s">
        <v>252</v>
      </c>
      <c r="B29" s="8" t="s">
        <v>249</v>
      </c>
      <c r="C29" s="8" t="s">
        <v>250</v>
      </c>
      <c r="D29" s="8" t="s">
        <v>68</v>
      </c>
      <c r="E29" s="14"/>
      <c r="F29" s="14"/>
      <c r="G29" s="14"/>
      <c r="H29" s="14"/>
      <c r="I29" s="8"/>
      <c r="J29" s="8"/>
      <c r="K29" s="2" t="s">
        <v>52</v>
      </c>
      <c r="L29" s="2" t="s">
        <v>52</v>
      </c>
      <c r="M29" s="2" t="s">
        <v>52</v>
      </c>
      <c r="N29" s="2" t="s">
        <v>52</v>
      </c>
    </row>
    <row r="30" spans="1:14" ht="30" customHeight="1" x14ac:dyDescent="0.3">
      <c r="A30" s="8" t="s">
        <v>258</v>
      </c>
      <c r="B30" s="8" t="s">
        <v>254</v>
      </c>
      <c r="C30" s="8" t="s">
        <v>255</v>
      </c>
      <c r="D30" s="8" t="s">
        <v>256</v>
      </c>
      <c r="E30" s="14"/>
      <c r="F30" s="14"/>
      <c r="G30" s="14"/>
      <c r="H30" s="14"/>
      <c r="I30" s="8"/>
      <c r="J30" s="8"/>
      <c r="K30" s="2" t="s">
        <v>52</v>
      </c>
      <c r="L30" s="2" t="s">
        <v>52</v>
      </c>
      <c r="M30" s="2" t="s">
        <v>795</v>
      </c>
      <c r="N30" s="2" t="s">
        <v>52</v>
      </c>
    </row>
    <row r="31" spans="1:14" ht="30" customHeight="1" x14ac:dyDescent="0.3">
      <c r="A31" s="8" t="s">
        <v>263</v>
      </c>
      <c r="B31" s="8" t="s">
        <v>260</v>
      </c>
      <c r="C31" s="8" t="s">
        <v>261</v>
      </c>
      <c r="D31" s="8" t="s">
        <v>206</v>
      </c>
      <c r="E31" s="14"/>
      <c r="F31" s="14"/>
      <c r="G31" s="14"/>
      <c r="H31" s="14"/>
      <c r="I31" s="8"/>
      <c r="J31" s="8"/>
      <c r="K31" s="2" t="s">
        <v>52</v>
      </c>
      <c r="L31" s="2" t="s">
        <v>52</v>
      </c>
      <c r="M31" s="2" t="s">
        <v>806</v>
      </c>
      <c r="N31" s="2" t="s">
        <v>52</v>
      </c>
    </row>
    <row r="32" spans="1:14" ht="30" customHeight="1" x14ac:dyDescent="0.3">
      <c r="A32" s="8" t="s">
        <v>268</v>
      </c>
      <c r="B32" s="8" t="s">
        <v>265</v>
      </c>
      <c r="C32" s="8" t="s">
        <v>266</v>
      </c>
      <c r="D32" s="8" t="s">
        <v>198</v>
      </c>
      <c r="E32" s="14"/>
      <c r="F32" s="14"/>
      <c r="G32" s="14"/>
      <c r="H32" s="14"/>
      <c r="I32" s="8"/>
      <c r="J32" s="8"/>
      <c r="K32" s="2" t="s">
        <v>52</v>
      </c>
      <c r="L32" s="2" t="s">
        <v>52</v>
      </c>
      <c r="M32" s="2" t="s">
        <v>816</v>
      </c>
      <c r="N32" s="2" t="s">
        <v>52</v>
      </c>
    </row>
    <row r="33" spans="1:14" ht="30" customHeight="1" x14ac:dyDescent="0.3">
      <c r="A33" s="8" t="s">
        <v>273</v>
      </c>
      <c r="B33" s="8" t="s">
        <v>270</v>
      </c>
      <c r="C33" s="8" t="s">
        <v>271</v>
      </c>
      <c r="D33" s="8" t="s">
        <v>68</v>
      </c>
      <c r="E33" s="14"/>
      <c r="F33" s="14"/>
      <c r="G33" s="14"/>
      <c r="H33" s="14"/>
      <c r="I33" s="8"/>
      <c r="J33" s="8"/>
      <c r="K33" s="2" t="s">
        <v>52</v>
      </c>
      <c r="L33" s="2" t="s">
        <v>52</v>
      </c>
      <c r="M33" s="2" t="s">
        <v>52</v>
      </c>
      <c r="N33" s="2" t="s">
        <v>52</v>
      </c>
    </row>
    <row r="34" spans="1:14" ht="30" customHeight="1" x14ac:dyDescent="0.3">
      <c r="A34" s="8" t="s">
        <v>278</v>
      </c>
      <c r="B34" s="8" t="s">
        <v>275</v>
      </c>
      <c r="C34" s="8" t="s">
        <v>276</v>
      </c>
      <c r="D34" s="8" t="s">
        <v>198</v>
      </c>
      <c r="E34" s="14"/>
      <c r="F34" s="14"/>
      <c r="G34" s="14"/>
      <c r="H34" s="14"/>
      <c r="I34" s="8"/>
      <c r="J34" s="8"/>
      <c r="K34" s="2" t="s">
        <v>52</v>
      </c>
      <c r="L34" s="2" t="s">
        <v>52</v>
      </c>
      <c r="M34" s="2" t="s">
        <v>52</v>
      </c>
      <c r="N34" s="2" t="s">
        <v>52</v>
      </c>
    </row>
    <row r="35" spans="1:14" ht="30" customHeight="1" x14ac:dyDescent="0.3">
      <c r="A35" s="8" t="s">
        <v>285</v>
      </c>
      <c r="B35" s="8" t="s">
        <v>282</v>
      </c>
      <c r="C35" s="8" t="s">
        <v>283</v>
      </c>
      <c r="D35" s="8" t="s">
        <v>68</v>
      </c>
      <c r="E35" s="14"/>
      <c r="F35" s="14"/>
      <c r="G35" s="14"/>
      <c r="H35" s="14"/>
      <c r="I35" s="8"/>
      <c r="J35" s="8"/>
      <c r="K35" s="2" t="s">
        <v>52</v>
      </c>
      <c r="L35" s="2" t="s">
        <v>52</v>
      </c>
      <c r="M35" s="2" t="s">
        <v>850</v>
      </c>
      <c r="N35" s="2" t="s">
        <v>52</v>
      </c>
    </row>
    <row r="36" spans="1:14" ht="30" customHeight="1" x14ac:dyDescent="0.3">
      <c r="A36" s="8" t="s">
        <v>289</v>
      </c>
      <c r="B36" s="8" t="s">
        <v>287</v>
      </c>
      <c r="C36" s="8" t="s">
        <v>52</v>
      </c>
      <c r="D36" s="8" t="s">
        <v>68</v>
      </c>
      <c r="E36" s="14"/>
      <c r="F36" s="14"/>
      <c r="G36" s="14"/>
      <c r="H36" s="14"/>
      <c r="I36" s="8"/>
      <c r="J36" s="8"/>
      <c r="K36" s="2" t="s">
        <v>52</v>
      </c>
      <c r="L36" s="2" t="s">
        <v>52</v>
      </c>
      <c r="M36" s="2" t="s">
        <v>862</v>
      </c>
      <c r="N36" s="2" t="s">
        <v>52</v>
      </c>
    </row>
    <row r="37" spans="1:14" ht="30" customHeight="1" x14ac:dyDescent="0.3">
      <c r="A37" s="8" t="s">
        <v>293</v>
      </c>
      <c r="B37" s="8" t="s">
        <v>291</v>
      </c>
      <c r="C37" s="8" t="s">
        <v>52</v>
      </c>
      <c r="D37" s="8" t="s">
        <v>68</v>
      </c>
      <c r="E37" s="14"/>
      <c r="F37" s="14"/>
      <c r="G37" s="14"/>
      <c r="H37" s="14"/>
      <c r="I37" s="8"/>
      <c r="J37" s="8"/>
      <c r="K37" s="2" t="s">
        <v>52</v>
      </c>
      <c r="L37" s="2" t="s">
        <v>52</v>
      </c>
      <c r="M37" s="2" t="s">
        <v>52</v>
      </c>
      <c r="N37" s="2" t="s">
        <v>52</v>
      </c>
    </row>
    <row r="38" spans="1:14" ht="30" customHeight="1" x14ac:dyDescent="0.3">
      <c r="A38" s="8" t="s">
        <v>300</v>
      </c>
      <c r="B38" s="8" t="s">
        <v>297</v>
      </c>
      <c r="C38" s="8" t="s">
        <v>298</v>
      </c>
      <c r="D38" s="8" t="s">
        <v>245</v>
      </c>
      <c r="E38" s="14"/>
      <c r="F38" s="14"/>
      <c r="G38" s="14"/>
      <c r="H38" s="14"/>
      <c r="I38" s="8"/>
      <c r="J38" s="8"/>
      <c r="K38" s="2" t="s">
        <v>52</v>
      </c>
      <c r="L38" s="2" t="s">
        <v>52</v>
      </c>
      <c r="M38" s="2" t="s">
        <v>52</v>
      </c>
      <c r="N38" s="2" t="s">
        <v>52</v>
      </c>
    </row>
    <row r="39" spans="1:14" ht="30" customHeight="1" x14ac:dyDescent="0.3">
      <c r="A39" s="8" t="s">
        <v>305</v>
      </c>
      <c r="B39" s="8" t="s">
        <v>302</v>
      </c>
      <c r="C39" s="8" t="s">
        <v>303</v>
      </c>
      <c r="D39" s="8" t="s">
        <v>198</v>
      </c>
      <c r="E39" s="14"/>
      <c r="F39" s="14"/>
      <c r="G39" s="14"/>
      <c r="H39" s="14"/>
      <c r="I39" s="8"/>
      <c r="J39" s="8"/>
      <c r="K39" s="2" t="s">
        <v>52</v>
      </c>
      <c r="L39" s="2" t="s">
        <v>52</v>
      </c>
      <c r="M39" s="2" t="s">
        <v>896</v>
      </c>
      <c r="N39" s="2" t="s">
        <v>52</v>
      </c>
    </row>
    <row r="40" spans="1:14" ht="30" customHeight="1" x14ac:dyDescent="0.3">
      <c r="A40" s="8" t="s">
        <v>317</v>
      </c>
      <c r="B40" s="8" t="s">
        <v>314</v>
      </c>
      <c r="C40" s="8" t="s">
        <v>315</v>
      </c>
      <c r="D40" s="8" t="s">
        <v>68</v>
      </c>
      <c r="E40" s="14"/>
      <c r="F40" s="14"/>
      <c r="G40" s="14"/>
      <c r="H40" s="14"/>
      <c r="I40" s="8"/>
      <c r="J40" s="8"/>
      <c r="K40" s="2" t="s">
        <v>52</v>
      </c>
      <c r="L40" s="2" t="s">
        <v>52</v>
      </c>
      <c r="M40" s="2" t="s">
        <v>905</v>
      </c>
      <c r="N40" s="2" t="s">
        <v>52</v>
      </c>
    </row>
    <row r="41" spans="1:14" ht="30" customHeight="1" x14ac:dyDescent="0.3">
      <c r="A41" s="8" t="s">
        <v>322</v>
      </c>
      <c r="B41" s="8" t="s">
        <v>319</v>
      </c>
      <c r="C41" s="8" t="s">
        <v>320</v>
      </c>
      <c r="D41" s="8" t="s">
        <v>68</v>
      </c>
      <c r="E41" s="14"/>
      <c r="F41" s="14"/>
      <c r="G41" s="14"/>
      <c r="H41" s="14"/>
      <c r="I41" s="8"/>
      <c r="J41" s="8"/>
      <c r="K41" s="2" t="s">
        <v>52</v>
      </c>
      <c r="L41" s="2" t="s">
        <v>52</v>
      </c>
      <c r="M41" s="2" t="s">
        <v>916</v>
      </c>
      <c r="N41" s="2" t="s">
        <v>52</v>
      </c>
    </row>
    <row r="42" spans="1:14" ht="30" customHeight="1" x14ac:dyDescent="0.3">
      <c r="A42" s="8" t="s">
        <v>327</v>
      </c>
      <c r="B42" s="8" t="s">
        <v>324</v>
      </c>
      <c r="C42" s="8" t="s">
        <v>325</v>
      </c>
      <c r="D42" s="8" t="s">
        <v>68</v>
      </c>
      <c r="E42" s="14"/>
      <c r="F42" s="14"/>
      <c r="G42" s="14"/>
      <c r="H42" s="14"/>
      <c r="I42" s="8"/>
      <c r="J42" s="8"/>
      <c r="K42" s="2" t="s">
        <v>52</v>
      </c>
      <c r="L42" s="2" t="s">
        <v>52</v>
      </c>
      <c r="M42" s="2" t="s">
        <v>928</v>
      </c>
      <c r="N42" s="2" t="s">
        <v>52</v>
      </c>
    </row>
    <row r="43" spans="1:14" ht="30" customHeight="1" x14ac:dyDescent="0.3">
      <c r="A43" s="8" t="s">
        <v>332</v>
      </c>
      <c r="B43" s="8" t="s">
        <v>329</v>
      </c>
      <c r="C43" s="8" t="s">
        <v>330</v>
      </c>
      <c r="D43" s="8" t="s">
        <v>68</v>
      </c>
      <c r="E43" s="14"/>
      <c r="F43" s="14"/>
      <c r="G43" s="14"/>
      <c r="H43" s="14"/>
      <c r="I43" s="8"/>
      <c r="J43" s="8"/>
      <c r="K43" s="2" t="s">
        <v>52</v>
      </c>
      <c r="L43" s="2" t="s">
        <v>52</v>
      </c>
      <c r="M43" s="2" t="s">
        <v>52</v>
      </c>
      <c r="N43" s="2" t="s">
        <v>52</v>
      </c>
    </row>
    <row r="44" spans="1:14" ht="30" customHeight="1" x14ac:dyDescent="0.3">
      <c r="A44" s="8" t="s">
        <v>337</v>
      </c>
      <c r="B44" s="8" t="s">
        <v>334</v>
      </c>
      <c r="C44" s="8" t="s">
        <v>335</v>
      </c>
      <c r="D44" s="8" t="s">
        <v>68</v>
      </c>
      <c r="E44" s="14"/>
      <c r="F44" s="14"/>
      <c r="G44" s="14"/>
      <c r="H44" s="14"/>
      <c r="I44" s="8"/>
      <c r="J44" s="8"/>
      <c r="K44" s="2" t="s">
        <v>52</v>
      </c>
      <c r="L44" s="2" t="s">
        <v>52</v>
      </c>
      <c r="M44" s="2" t="s">
        <v>52</v>
      </c>
      <c r="N44" s="2" t="s">
        <v>52</v>
      </c>
    </row>
    <row r="45" spans="1:14" ht="30" customHeight="1" x14ac:dyDescent="0.3">
      <c r="A45" s="8" t="s">
        <v>341</v>
      </c>
      <c r="B45" s="8" t="s">
        <v>329</v>
      </c>
      <c r="C45" s="8" t="s">
        <v>339</v>
      </c>
      <c r="D45" s="8" t="s">
        <v>68</v>
      </c>
      <c r="E45" s="14"/>
      <c r="F45" s="14"/>
      <c r="G45" s="14"/>
      <c r="H45" s="14"/>
      <c r="I45" s="8"/>
      <c r="J45" s="8"/>
      <c r="K45" s="2" t="s">
        <v>52</v>
      </c>
      <c r="L45" s="2" t="s">
        <v>52</v>
      </c>
      <c r="M45" s="2" t="s">
        <v>52</v>
      </c>
      <c r="N45" s="2" t="s">
        <v>52</v>
      </c>
    </row>
    <row r="46" spans="1:14" ht="30" customHeight="1" x14ac:dyDescent="0.3">
      <c r="A46" s="8" t="s">
        <v>346</v>
      </c>
      <c r="B46" s="8" t="s">
        <v>343</v>
      </c>
      <c r="C46" s="8" t="s">
        <v>344</v>
      </c>
      <c r="D46" s="8" t="s">
        <v>68</v>
      </c>
      <c r="E46" s="14"/>
      <c r="F46" s="14"/>
      <c r="G46" s="14"/>
      <c r="H46" s="14"/>
      <c r="I46" s="8"/>
      <c r="J46" s="8"/>
      <c r="K46" s="2" t="s">
        <v>52</v>
      </c>
      <c r="L46" s="2" t="s">
        <v>52</v>
      </c>
      <c r="M46" s="2" t="s">
        <v>963</v>
      </c>
      <c r="N46" s="2" t="s">
        <v>52</v>
      </c>
    </row>
    <row r="47" spans="1:14" ht="30" customHeight="1" x14ac:dyDescent="0.3">
      <c r="A47" s="8" t="s">
        <v>350</v>
      </c>
      <c r="B47" s="8" t="s">
        <v>348</v>
      </c>
      <c r="C47" s="8" t="s">
        <v>344</v>
      </c>
      <c r="D47" s="8" t="s">
        <v>68</v>
      </c>
      <c r="E47" s="14"/>
      <c r="F47" s="14"/>
      <c r="G47" s="14"/>
      <c r="H47" s="14"/>
      <c r="I47" s="8"/>
      <c r="J47" s="8"/>
      <c r="K47" s="2" t="s">
        <v>52</v>
      </c>
      <c r="L47" s="2" t="s">
        <v>52</v>
      </c>
      <c r="M47" s="2" t="s">
        <v>963</v>
      </c>
      <c r="N47" s="2" t="s">
        <v>52</v>
      </c>
    </row>
    <row r="48" spans="1:14" ht="30" customHeight="1" x14ac:dyDescent="0.3">
      <c r="A48" s="8" t="s">
        <v>357</v>
      </c>
      <c r="B48" s="8" t="s">
        <v>354</v>
      </c>
      <c r="C48" s="8" t="s">
        <v>355</v>
      </c>
      <c r="D48" s="8" t="s">
        <v>245</v>
      </c>
      <c r="E48" s="14"/>
      <c r="F48" s="14"/>
      <c r="G48" s="14"/>
      <c r="H48" s="14"/>
      <c r="I48" s="8"/>
      <c r="J48" s="8"/>
      <c r="K48" s="2" t="s">
        <v>52</v>
      </c>
      <c r="L48" s="2" t="s">
        <v>52</v>
      </c>
      <c r="M48" s="2" t="s">
        <v>982</v>
      </c>
      <c r="N48" s="2" t="s">
        <v>52</v>
      </c>
    </row>
    <row r="49" spans="1:14" ht="30" customHeight="1" x14ac:dyDescent="0.3">
      <c r="A49" s="8" t="s">
        <v>362</v>
      </c>
      <c r="B49" s="8" t="s">
        <v>359</v>
      </c>
      <c r="C49" s="8" t="s">
        <v>360</v>
      </c>
      <c r="D49" s="8" t="s">
        <v>102</v>
      </c>
      <c r="E49" s="14"/>
      <c r="F49" s="14"/>
      <c r="G49" s="14"/>
      <c r="H49" s="14"/>
      <c r="I49" s="8"/>
      <c r="J49" s="8"/>
      <c r="K49" s="2" t="s">
        <v>52</v>
      </c>
      <c r="L49" s="2" t="s">
        <v>52</v>
      </c>
      <c r="M49" s="2" t="s">
        <v>990</v>
      </c>
      <c r="N49" s="2" t="s">
        <v>52</v>
      </c>
    </row>
    <row r="50" spans="1:14" ht="30" customHeight="1" x14ac:dyDescent="0.3">
      <c r="A50" s="8" t="s">
        <v>465</v>
      </c>
      <c r="B50" s="8" t="s">
        <v>462</v>
      </c>
      <c r="C50" s="8" t="s">
        <v>463</v>
      </c>
      <c r="D50" s="8" t="s">
        <v>60</v>
      </c>
      <c r="E50" s="14"/>
      <c r="F50" s="14"/>
      <c r="G50" s="14"/>
      <c r="H50" s="14"/>
      <c r="I50" s="8"/>
      <c r="J50" s="8"/>
      <c r="K50" s="2" t="s">
        <v>52</v>
      </c>
      <c r="L50" s="2" t="s">
        <v>52</v>
      </c>
      <c r="M50" s="2" t="s">
        <v>423</v>
      </c>
      <c r="N50" s="2" t="s">
        <v>52</v>
      </c>
    </row>
    <row r="51" spans="1:14" ht="30" customHeight="1" x14ac:dyDescent="0.3">
      <c r="A51" s="8" t="s">
        <v>486</v>
      </c>
      <c r="B51" s="8" t="s">
        <v>483</v>
      </c>
      <c r="C51" s="8" t="s">
        <v>484</v>
      </c>
      <c r="D51" s="8" t="s">
        <v>68</v>
      </c>
      <c r="E51" s="14"/>
      <c r="F51" s="14"/>
      <c r="G51" s="14"/>
      <c r="H51" s="14"/>
      <c r="I51" s="8"/>
      <c r="J51" s="8"/>
      <c r="K51" s="2" t="s">
        <v>52</v>
      </c>
      <c r="L51" s="2" t="s">
        <v>52</v>
      </c>
      <c r="M51" s="2" t="s">
        <v>1012</v>
      </c>
      <c r="N51" s="2" t="s">
        <v>52</v>
      </c>
    </row>
    <row r="52" spans="1:14" ht="30" customHeight="1" x14ac:dyDescent="0.3">
      <c r="A52" s="8" t="s">
        <v>496</v>
      </c>
      <c r="B52" s="8" t="s">
        <v>492</v>
      </c>
      <c r="C52" s="8" t="s">
        <v>493</v>
      </c>
      <c r="D52" s="8" t="s">
        <v>494</v>
      </c>
      <c r="E52" s="14"/>
      <c r="F52" s="14"/>
      <c r="G52" s="14"/>
      <c r="H52" s="14"/>
      <c r="I52" s="8"/>
      <c r="J52" s="8"/>
      <c r="K52" s="2" t="s">
        <v>52</v>
      </c>
      <c r="L52" s="2" t="s">
        <v>52</v>
      </c>
      <c r="M52" s="2" t="s">
        <v>1019</v>
      </c>
      <c r="N52" s="2" t="s">
        <v>52</v>
      </c>
    </row>
    <row r="53" spans="1:14" ht="30" customHeight="1" x14ac:dyDescent="0.3">
      <c r="A53" s="8" t="s">
        <v>1039</v>
      </c>
      <c r="B53" s="8" t="s">
        <v>1036</v>
      </c>
      <c r="C53" s="8" t="s">
        <v>1037</v>
      </c>
      <c r="D53" s="8" t="s">
        <v>68</v>
      </c>
      <c r="E53" s="14"/>
      <c r="F53" s="14"/>
      <c r="G53" s="14"/>
      <c r="H53" s="14"/>
      <c r="I53" s="8"/>
      <c r="J53" s="8"/>
      <c r="K53" s="2" t="s">
        <v>52</v>
      </c>
      <c r="L53" s="2" t="s">
        <v>52</v>
      </c>
      <c r="M53" s="2" t="s">
        <v>1042</v>
      </c>
      <c r="N53" s="2" t="s">
        <v>52</v>
      </c>
    </row>
    <row r="54" spans="1:14" ht="30" customHeight="1" x14ac:dyDescent="0.3">
      <c r="A54" s="8" t="s">
        <v>512</v>
      </c>
      <c r="B54" s="8" t="s">
        <v>510</v>
      </c>
      <c r="C54" s="8" t="s">
        <v>111</v>
      </c>
      <c r="D54" s="8" t="s">
        <v>68</v>
      </c>
      <c r="E54" s="14"/>
      <c r="F54" s="14"/>
      <c r="G54" s="14"/>
      <c r="H54" s="14"/>
      <c r="I54" s="8"/>
      <c r="J54" s="8"/>
      <c r="K54" s="2" t="s">
        <v>52</v>
      </c>
      <c r="L54" s="2" t="s">
        <v>52</v>
      </c>
      <c r="M54" s="2" t="s">
        <v>1046</v>
      </c>
      <c r="N54" s="2" t="s">
        <v>52</v>
      </c>
    </row>
    <row r="55" spans="1:14" ht="30" customHeight="1" x14ac:dyDescent="0.3">
      <c r="A55" s="8" t="s">
        <v>516</v>
      </c>
      <c r="B55" s="8" t="s">
        <v>514</v>
      </c>
      <c r="C55" s="8" t="s">
        <v>111</v>
      </c>
      <c r="D55" s="8" t="s">
        <v>68</v>
      </c>
      <c r="E55" s="14"/>
      <c r="F55" s="14"/>
      <c r="G55" s="14"/>
      <c r="H55" s="14"/>
      <c r="I55" s="8"/>
      <c r="J55" s="8"/>
      <c r="K55" s="2" t="s">
        <v>52</v>
      </c>
      <c r="L55" s="2" t="s">
        <v>52</v>
      </c>
      <c r="M55" s="2" t="s">
        <v>1046</v>
      </c>
      <c r="N55" s="2" t="s">
        <v>52</v>
      </c>
    </row>
    <row r="56" spans="1:14" ht="30" customHeight="1" x14ac:dyDescent="0.3">
      <c r="A56" s="8" t="s">
        <v>522</v>
      </c>
      <c r="B56" s="8" t="s">
        <v>520</v>
      </c>
      <c r="C56" s="8" t="s">
        <v>52</v>
      </c>
      <c r="D56" s="8" t="s">
        <v>68</v>
      </c>
      <c r="E56" s="14"/>
      <c r="F56" s="14"/>
      <c r="G56" s="14"/>
      <c r="H56" s="14"/>
      <c r="I56" s="8"/>
      <c r="J56" s="8"/>
      <c r="K56" s="2" t="s">
        <v>52</v>
      </c>
      <c r="L56" s="2" t="s">
        <v>52</v>
      </c>
      <c r="M56" s="2" t="s">
        <v>1075</v>
      </c>
      <c r="N56" s="2" t="s">
        <v>52</v>
      </c>
    </row>
    <row r="57" spans="1:14" ht="30" customHeight="1" x14ac:dyDescent="0.3">
      <c r="A57" s="8" t="s">
        <v>526</v>
      </c>
      <c r="B57" s="8" t="s">
        <v>524</v>
      </c>
      <c r="C57" s="8" t="s">
        <v>116</v>
      </c>
      <c r="D57" s="8" t="s">
        <v>68</v>
      </c>
      <c r="E57" s="14"/>
      <c r="F57" s="14"/>
      <c r="G57" s="14"/>
      <c r="H57" s="14"/>
      <c r="I57" s="8"/>
      <c r="J57" s="8"/>
      <c r="K57" s="2" t="s">
        <v>52</v>
      </c>
      <c r="L57" s="2" t="s">
        <v>52</v>
      </c>
      <c r="M57" s="2" t="s">
        <v>1104</v>
      </c>
      <c r="N57" s="2" t="s">
        <v>52</v>
      </c>
    </row>
    <row r="58" spans="1:14" ht="30" customHeight="1" x14ac:dyDescent="0.3">
      <c r="A58" s="8" t="s">
        <v>538</v>
      </c>
      <c r="B58" s="8" t="s">
        <v>535</v>
      </c>
      <c r="C58" s="8" t="s">
        <v>536</v>
      </c>
      <c r="D58" s="8" t="s">
        <v>88</v>
      </c>
      <c r="E58" s="14"/>
      <c r="F58" s="14"/>
      <c r="G58" s="14"/>
      <c r="H58" s="14"/>
      <c r="I58" s="8"/>
      <c r="J58" s="8"/>
      <c r="K58" s="2" t="s">
        <v>52</v>
      </c>
      <c r="L58" s="2" t="s">
        <v>52</v>
      </c>
      <c r="M58" s="2" t="s">
        <v>529</v>
      </c>
      <c r="N58" s="2" t="s">
        <v>52</v>
      </c>
    </row>
    <row r="59" spans="1:14" ht="30" customHeight="1" x14ac:dyDescent="0.3">
      <c r="A59" s="8" t="s">
        <v>542</v>
      </c>
      <c r="B59" s="8" t="s">
        <v>540</v>
      </c>
      <c r="C59" s="8" t="s">
        <v>536</v>
      </c>
      <c r="D59" s="8" t="s">
        <v>88</v>
      </c>
      <c r="E59" s="14"/>
      <c r="F59" s="14"/>
      <c r="G59" s="14"/>
      <c r="H59" s="14"/>
      <c r="I59" s="8"/>
      <c r="J59" s="8"/>
      <c r="K59" s="2" t="s">
        <v>52</v>
      </c>
      <c r="L59" s="2" t="s">
        <v>52</v>
      </c>
      <c r="M59" s="2" t="s">
        <v>529</v>
      </c>
      <c r="N59" s="2" t="s">
        <v>52</v>
      </c>
    </row>
    <row r="60" spans="1:14" ht="30" customHeight="1" x14ac:dyDescent="0.3">
      <c r="A60" s="8" t="s">
        <v>559</v>
      </c>
      <c r="B60" s="8" t="s">
        <v>555</v>
      </c>
      <c r="C60" s="8" t="s">
        <v>556</v>
      </c>
      <c r="D60" s="8" t="s">
        <v>557</v>
      </c>
      <c r="E60" s="14"/>
      <c r="F60" s="14"/>
      <c r="G60" s="14"/>
      <c r="H60" s="14"/>
      <c r="I60" s="8"/>
      <c r="J60" s="8"/>
      <c r="K60" s="2" t="s">
        <v>1121</v>
      </c>
      <c r="L60" s="2" t="s">
        <v>52</v>
      </c>
      <c r="M60" s="2" t="s">
        <v>1120</v>
      </c>
      <c r="N60" s="2" t="s">
        <v>63</v>
      </c>
    </row>
    <row r="61" spans="1:14" ht="30" customHeight="1" x14ac:dyDescent="0.3">
      <c r="A61" s="8" t="s">
        <v>564</v>
      </c>
      <c r="B61" s="8" t="s">
        <v>561</v>
      </c>
      <c r="C61" s="8" t="s">
        <v>562</v>
      </c>
      <c r="D61" s="8" t="s">
        <v>102</v>
      </c>
      <c r="E61" s="14"/>
      <c r="F61" s="14"/>
      <c r="G61" s="14"/>
      <c r="H61" s="14"/>
      <c r="I61" s="8"/>
      <c r="J61" s="8"/>
      <c r="K61" s="2" t="s">
        <v>52</v>
      </c>
      <c r="L61" s="2" t="s">
        <v>52</v>
      </c>
      <c r="M61" s="2" t="s">
        <v>1137</v>
      </c>
      <c r="N61" s="2" t="s">
        <v>52</v>
      </c>
    </row>
    <row r="62" spans="1:14" ht="30" customHeight="1" x14ac:dyDescent="0.3">
      <c r="A62" s="8" t="s">
        <v>592</v>
      </c>
      <c r="B62" s="8" t="s">
        <v>161</v>
      </c>
      <c r="C62" s="8" t="s">
        <v>590</v>
      </c>
      <c r="D62" s="8" t="s">
        <v>68</v>
      </c>
      <c r="E62" s="14"/>
      <c r="F62" s="14"/>
      <c r="G62" s="14"/>
      <c r="H62" s="14"/>
      <c r="I62" s="8"/>
      <c r="J62" s="8"/>
      <c r="K62" s="2" t="s">
        <v>52</v>
      </c>
      <c r="L62" s="2" t="s">
        <v>52</v>
      </c>
      <c r="M62" s="2" t="s">
        <v>583</v>
      </c>
      <c r="N62" s="2" t="s">
        <v>52</v>
      </c>
    </row>
    <row r="63" spans="1:14" ht="30" customHeight="1" x14ac:dyDescent="0.3">
      <c r="A63" s="8" t="s">
        <v>603</v>
      </c>
      <c r="B63" s="8" t="s">
        <v>600</v>
      </c>
      <c r="C63" s="8" t="s">
        <v>601</v>
      </c>
      <c r="D63" s="8" t="s">
        <v>68</v>
      </c>
      <c r="E63" s="14"/>
      <c r="F63" s="14"/>
      <c r="G63" s="14"/>
      <c r="H63" s="14"/>
      <c r="I63" s="8"/>
      <c r="J63" s="8"/>
      <c r="K63" s="2" t="s">
        <v>52</v>
      </c>
      <c r="L63" s="2" t="s">
        <v>52</v>
      </c>
      <c r="M63" s="2" t="s">
        <v>595</v>
      </c>
      <c r="N63" s="2" t="s">
        <v>52</v>
      </c>
    </row>
    <row r="64" spans="1:14" ht="30" customHeight="1" x14ac:dyDescent="0.3">
      <c r="A64" s="8" t="s">
        <v>614</v>
      </c>
      <c r="B64" s="8" t="s">
        <v>611</v>
      </c>
      <c r="C64" s="8" t="s">
        <v>612</v>
      </c>
      <c r="D64" s="8" t="s">
        <v>68</v>
      </c>
      <c r="E64" s="14"/>
      <c r="F64" s="14"/>
      <c r="G64" s="14"/>
      <c r="H64" s="14"/>
      <c r="I64" s="8"/>
      <c r="J64" s="8"/>
      <c r="K64" s="2" t="s">
        <v>52</v>
      </c>
      <c r="L64" s="2" t="s">
        <v>52</v>
      </c>
      <c r="M64" s="2" t="s">
        <v>1153</v>
      </c>
      <c r="N64" s="2" t="s">
        <v>52</v>
      </c>
    </row>
    <row r="65" spans="1:14" ht="30" customHeight="1" x14ac:dyDescent="0.3">
      <c r="A65" s="8" t="s">
        <v>632</v>
      </c>
      <c r="B65" s="8" t="s">
        <v>629</v>
      </c>
      <c r="C65" s="8" t="s">
        <v>630</v>
      </c>
      <c r="D65" s="8" t="s">
        <v>68</v>
      </c>
      <c r="E65" s="14"/>
      <c r="F65" s="14"/>
      <c r="G65" s="14"/>
      <c r="H65" s="14"/>
      <c r="I65" s="8"/>
      <c r="J65" s="8"/>
      <c r="K65" s="2" t="s">
        <v>52</v>
      </c>
      <c r="L65" s="2" t="s">
        <v>52</v>
      </c>
      <c r="M65" s="2" t="s">
        <v>1158</v>
      </c>
      <c r="N65" s="2" t="s">
        <v>52</v>
      </c>
    </row>
    <row r="66" spans="1:14" ht="30" customHeight="1" x14ac:dyDescent="0.3">
      <c r="A66" s="8" t="s">
        <v>638</v>
      </c>
      <c r="B66" s="8" t="s">
        <v>629</v>
      </c>
      <c r="C66" s="8" t="s">
        <v>636</v>
      </c>
      <c r="D66" s="8" t="s">
        <v>68</v>
      </c>
      <c r="E66" s="14"/>
      <c r="F66" s="14"/>
      <c r="G66" s="14"/>
      <c r="H66" s="14"/>
      <c r="I66" s="8"/>
      <c r="J66" s="8"/>
      <c r="K66" s="2" t="s">
        <v>52</v>
      </c>
      <c r="L66" s="2" t="s">
        <v>52</v>
      </c>
      <c r="M66" s="2" t="s">
        <v>1158</v>
      </c>
      <c r="N66" s="2" t="s">
        <v>52</v>
      </c>
    </row>
    <row r="67" spans="1:14" ht="30" customHeight="1" x14ac:dyDescent="0.3">
      <c r="A67" s="8" t="s">
        <v>660</v>
      </c>
      <c r="B67" s="8" t="s">
        <v>657</v>
      </c>
      <c r="C67" s="8" t="s">
        <v>658</v>
      </c>
      <c r="D67" s="8" t="s">
        <v>198</v>
      </c>
      <c r="E67" s="14"/>
      <c r="F67" s="14"/>
      <c r="G67" s="14"/>
      <c r="H67" s="14"/>
      <c r="I67" s="8"/>
      <c r="J67" s="8"/>
      <c r="K67" s="2" t="s">
        <v>52</v>
      </c>
      <c r="L67" s="2" t="s">
        <v>52</v>
      </c>
      <c r="M67" s="2" t="s">
        <v>650</v>
      </c>
      <c r="N67" s="2" t="s">
        <v>52</v>
      </c>
    </row>
    <row r="68" spans="1:14" ht="30" customHeight="1" x14ac:dyDescent="0.3">
      <c r="A68" s="8" t="s">
        <v>730</v>
      </c>
      <c r="B68" s="8" t="s">
        <v>727</v>
      </c>
      <c r="C68" s="8" t="s">
        <v>728</v>
      </c>
      <c r="D68" s="8" t="s">
        <v>68</v>
      </c>
      <c r="E68" s="14"/>
      <c r="F68" s="14"/>
      <c r="G68" s="14"/>
      <c r="H68" s="14"/>
      <c r="I68" s="8"/>
      <c r="J68" s="8"/>
      <c r="K68" s="2" t="s">
        <v>52</v>
      </c>
      <c r="L68" s="2" t="s">
        <v>52</v>
      </c>
      <c r="M68" s="2" t="s">
        <v>719</v>
      </c>
      <c r="N68" s="2" t="s">
        <v>52</v>
      </c>
    </row>
    <row r="69" spans="1:14" ht="30" customHeight="1" x14ac:dyDescent="0.3">
      <c r="A69" s="8" t="s">
        <v>740</v>
      </c>
      <c r="B69" s="8" t="s">
        <v>738</v>
      </c>
      <c r="C69" s="8" t="s">
        <v>536</v>
      </c>
      <c r="D69" s="8" t="s">
        <v>206</v>
      </c>
      <c r="E69" s="14"/>
      <c r="F69" s="14"/>
      <c r="G69" s="14"/>
      <c r="H69" s="14"/>
      <c r="I69" s="8"/>
      <c r="J69" s="8"/>
      <c r="K69" s="2" t="s">
        <v>52</v>
      </c>
      <c r="L69" s="2" t="s">
        <v>52</v>
      </c>
      <c r="M69" s="2" t="s">
        <v>806</v>
      </c>
      <c r="N69" s="2" t="s">
        <v>52</v>
      </c>
    </row>
    <row r="70" spans="1:14" ht="30" customHeight="1" x14ac:dyDescent="0.3">
      <c r="A70" s="8" t="s">
        <v>1177</v>
      </c>
      <c r="B70" s="8" t="s">
        <v>1175</v>
      </c>
      <c r="C70" s="8" t="s">
        <v>536</v>
      </c>
      <c r="D70" s="8" t="s">
        <v>206</v>
      </c>
      <c r="E70" s="14"/>
      <c r="F70" s="14"/>
      <c r="G70" s="14"/>
      <c r="H70" s="14"/>
      <c r="I70" s="8"/>
      <c r="J70" s="8"/>
      <c r="K70" s="2" t="s">
        <v>52</v>
      </c>
      <c r="L70" s="2" t="s">
        <v>52</v>
      </c>
      <c r="M70" s="2" t="s">
        <v>806</v>
      </c>
      <c r="N70" s="2" t="s">
        <v>52</v>
      </c>
    </row>
    <row r="71" spans="1:14" ht="30" customHeight="1" x14ac:dyDescent="0.3">
      <c r="A71" s="8" t="s">
        <v>1181</v>
      </c>
      <c r="B71" s="8" t="s">
        <v>1179</v>
      </c>
      <c r="C71" s="8" t="s">
        <v>536</v>
      </c>
      <c r="D71" s="8" t="s">
        <v>206</v>
      </c>
      <c r="E71" s="14"/>
      <c r="F71" s="14"/>
      <c r="G71" s="14"/>
      <c r="H71" s="14"/>
      <c r="I71" s="8"/>
      <c r="J71" s="8"/>
      <c r="K71" s="2" t="s">
        <v>52</v>
      </c>
      <c r="L71" s="2" t="s">
        <v>52</v>
      </c>
      <c r="M71" s="2" t="s">
        <v>806</v>
      </c>
      <c r="N71" s="2" t="s">
        <v>52</v>
      </c>
    </row>
    <row r="72" spans="1:14" ht="30" customHeight="1" x14ac:dyDescent="0.3">
      <c r="A72" s="8" t="s">
        <v>1202</v>
      </c>
      <c r="B72" s="8" t="s">
        <v>1199</v>
      </c>
      <c r="C72" s="8" t="s">
        <v>1200</v>
      </c>
      <c r="D72" s="8" t="s">
        <v>557</v>
      </c>
      <c r="E72" s="14"/>
      <c r="F72" s="14"/>
      <c r="G72" s="14"/>
      <c r="H72" s="14"/>
      <c r="I72" s="8"/>
      <c r="J72" s="8"/>
      <c r="K72" s="2" t="s">
        <v>1121</v>
      </c>
      <c r="L72" s="2" t="s">
        <v>52</v>
      </c>
      <c r="M72" s="2" t="s">
        <v>1233</v>
      </c>
      <c r="N72" s="2" t="s">
        <v>63</v>
      </c>
    </row>
    <row r="73" spans="1:14" ht="30" customHeight="1" x14ac:dyDescent="0.3">
      <c r="A73" s="8" t="s">
        <v>792</v>
      </c>
      <c r="B73" s="8" t="s">
        <v>790</v>
      </c>
      <c r="C73" s="8" t="s">
        <v>52</v>
      </c>
      <c r="D73" s="8" t="s">
        <v>68</v>
      </c>
      <c r="E73" s="14"/>
      <c r="F73" s="14"/>
      <c r="G73" s="14"/>
      <c r="H73" s="14"/>
      <c r="I73" s="8"/>
      <c r="J73" s="8"/>
      <c r="K73" s="2" t="s">
        <v>52</v>
      </c>
      <c r="L73" s="2" t="s">
        <v>52</v>
      </c>
      <c r="M73" s="2" t="s">
        <v>1238</v>
      </c>
      <c r="N73" s="2" t="s">
        <v>52</v>
      </c>
    </row>
    <row r="74" spans="1:14" ht="30" customHeight="1" x14ac:dyDescent="0.3">
      <c r="A74" s="8" t="s">
        <v>809</v>
      </c>
      <c r="B74" s="8" t="s">
        <v>807</v>
      </c>
      <c r="C74" s="8" t="s">
        <v>261</v>
      </c>
      <c r="D74" s="8" t="s">
        <v>206</v>
      </c>
      <c r="E74" s="14"/>
      <c r="F74" s="14"/>
      <c r="G74" s="14"/>
      <c r="H74" s="14"/>
      <c r="I74" s="8"/>
      <c r="J74" s="8"/>
      <c r="K74" s="2" t="s">
        <v>52</v>
      </c>
      <c r="L74" s="2" t="s">
        <v>52</v>
      </c>
      <c r="M74" s="2" t="s">
        <v>806</v>
      </c>
      <c r="N74" s="2" t="s">
        <v>52</v>
      </c>
    </row>
    <row r="75" spans="1:14" ht="30" customHeight="1" x14ac:dyDescent="0.3">
      <c r="A75" s="8" t="s">
        <v>813</v>
      </c>
      <c r="B75" s="8" t="s">
        <v>811</v>
      </c>
      <c r="C75" s="8" t="s">
        <v>261</v>
      </c>
      <c r="D75" s="8" t="s">
        <v>206</v>
      </c>
      <c r="E75" s="14"/>
      <c r="F75" s="14"/>
      <c r="G75" s="14"/>
      <c r="H75" s="14"/>
      <c r="I75" s="8"/>
      <c r="J75" s="8"/>
      <c r="K75" s="2" t="s">
        <v>52</v>
      </c>
      <c r="L75" s="2" t="s">
        <v>52</v>
      </c>
      <c r="M75" s="2" t="s">
        <v>806</v>
      </c>
      <c r="N75" s="2" t="s">
        <v>52</v>
      </c>
    </row>
    <row r="76" spans="1:14" ht="30" customHeight="1" x14ac:dyDescent="0.3">
      <c r="A76" s="8" t="s">
        <v>825</v>
      </c>
      <c r="B76" s="8" t="s">
        <v>823</v>
      </c>
      <c r="C76" s="8" t="s">
        <v>52</v>
      </c>
      <c r="D76" s="8" t="s">
        <v>198</v>
      </c>
      <c r="E76" s="14"/>
      <c r="F76" s="14"/>
      <c r="G76" s="14"/>
      <c r="H76" s="14"/>
      <c r="I76" s="8"/>
      <c r="J76" s="8"/>
      <c r="K76" s="2" t="s">
        <v>52</v>
      </c>
      <c r="L76" s="2" t="s">
        <v>52</v>
      </c>
      <c r="M76" s="2" t="s">
        <v>816</v>
      </c>
      <c r="N76" s="2" t="s">
        <v>52</v>
      </c>
    </row>
    <row r="77" spans="1:14" ht="30" customHeight="1" x14ac:dyDescent="0.3">
      <c r="A77" s="8" t="s">
        <v>908</v>
      </c>
      <c r="B77" s="8" t="s">
        <v>906</v>
      </c>
      <c r="C77" s="8" t="s">
        <v>315</v>
      </c>
      <c r="D77" s="8" t="s">
        <v>68</v>
      </c>
      <c r="E77" s="14"/>
      <c r="F77" s="14"/>
      <c r="G77" s="14"/>
      <c r="H77" s="14"/>
      <c r="I77" s="8"/>
      <c r="J77" s="8"/>
      <c r="K77" s="2" t="s">
        <v>52</v>
      </c>
      <c r="L77" s="2" t="s">
        <v>52</v>
      </c>
      <c r="M77" s="2" t="s">
        <v>905</v>
      </c>
      <c r="N77" s="2" t="s">
        <v>52</v>
      </c>
    </row>
    <row r="78" spans="1:14" ht="30" customHeight="1" x14ac:dyDescent="0.3">
      <c r="A78" s="8" t="s">
        <v>913</v>
      </c>
      <c r="B78" s="8" t="s">
        <v>910</v>
      </c>
      <c r="C78" s="8" t="s">
        <v>911</v>
      </c>
      <c r="D78" s="8" t="s">
        <v>68</v>
      </c>
      <c r="E78" s="14"/>
      <c r="F78" s="14"/>
      <c r="G78" s="14"/>
      <c r="H78" s="14"/>
      <c r="I78" s="8"/>
      <c r="J78" s="8"/>
      <c r="K78" s="2" t="s">
        <v>52</v>
      </c>
      <c r="L78" s="2" t="s">
        <v>52</v>
      </c>
      <c r="M78" s="2" t="s">
        <v>905</v>
      </c>
      <c r="N78" s="2" t="s">
        <v>52</v>
      </c>
    </row>
    <row r="79" spans="1:14" ht="30" customHeight="1" x14ac:dyDescent="0.3">
      <c r="A79" s="8" t="s">
        <v>920</v>
      </c>
      <c r="B79" s="8" t="s">
        <v>917</v>
      </c>
      <c r="C79" s="8" t="s">
        <v>918</v>
      </c>
      <c r="D79" s="8" t="s">
        <v>68</v>
      </c>
      <c r="E79" s="14"/>
      <c r="F79" s="14"/>
      <c r="G79" s="14"/>
      <c r="H79" s="14"/>
      <c r="I79" s="8"/>
      <c r="J79" s="8"/>
      <c r="K79" s="2" t="s">
        <v>52</v>
      </c>
      <c r="L79" s="2" t="s">
        <v>52</v>
      </c>
      <c r="M79" s="2" t="s">
        <v>916</v>
      </c>
      <c r="N79" s="2" t="s">
        <v>52</v>
      </c>
    </row>
    <row r="80" spans="1:14" ht="30" customHeight="1" x14ac:dyDescent="0.3">
      <c r="A80" s="8" t="s">
        <v>925</v>
      </c>
      <c r="B80" s="8" t="s">
        <v>922</v>
      </c>
      <c r="C80" s="8" t="s">
        <v>923</v>
      </c>
      <c r="D80" s="8" t="s">
        <v>68</v>
      </c>
      <c r="E80" s="14"/>
      <c r="F80" s="14"/>
      <c r="G80" s="14"/>
      <c r="H80" s="14"/>
      <c r="I80" s="8"/>
      <c r="J80" s="8"/>
      <c r="K80" s="2" t="s">
        <v>52</v>
      </c>
      <c r="L80" s="2" t="s">
        <v>52</v>
      </c>
      <c r="M80" s="2" t="s">
        <v>916</v>
      </c>
      <c r="N80" s="2" t="s">
        <v>52</v>
      </c>
    </row>
    <row r="81" spans="1:14" ht="30" customHeight="1" x14ac:dyDescent="0.3">
      <c r="A81" s="8" t="s">
        <v>843</v>
      </c>
      <c r="B81" s="8" t="s">
        <v>738</v>
      </c>
      <c r="C81" s="8" t="s">
        <v>261</v>
      </c>
      <c r="D81" s="8" t="s">
        <v>206</v>
      </c>
      <c r="E81" s="14"/>
      <c r="F81" s="14"/>
      <c r="G81" s="14"/>
      <c r="H81" s="14"/>
      <c r="I81" s="8"/>
      <c r="J81" s="8"/>
      <c r="K81" s="2" t="s">
        <v>52</v>
      </c>
      <c r="L81" s="2" t="s">
        <v>52</v>
      </c>
      <c r="M81" s="2" t="s">
        <v>806</v>
      </c>
      <c r="N81" s="2" t="s">
        <v>52</v>
      </c>
    </row>
    <row r="82" spans="1:14" ht="30" customHeight="1" x14ac:dyDescent="0.3">
      <c r="A82" s="8" t="s">
        <v>847</v>
      </c>
      <c r="B82" s="8" t="s">
        <v>196</v>
      </c>
      <c r="C82" s="8" t="s">
        <v>845</v>
      </c>
      <c r="D82" s="8" t="s">
        <v>198</v>
      </c>
      <c r="E82" s="14"/>
      <c r="F82" s="14"/>
      <c r="G82" s="14"/>
      <c r="H82" s="14"/>
      <c r="I82" s="8"/>
      <c r="J82" s="8"/>
      <c r="K82" s="2" t="s">
        <v>52</v>
      </c>
      <c r="L82" s="2" t="s">
        <v>52</v>
      </c>
      <c r="M82" s="2" t="s">
        <v>650</v>
      </c>
      <c r="N82" s="2" t="s">
        <v>52</v>
      </c>
    </row>
    <row r="83" spans="1:14" ht="30" customHeight="1" x14ac:dyDescent="0.3">
      <c r="A83" s="8" t="s">
        <v>1305</v>
      </c>
      <c r="B83" s="8" t="s">
        <v>1175</v>
      </c>
      <c r="C83" s="8" t="s">
        <v>261</v>
      </c>
      <c r="D83" s="8" t="s">
        <v>206</v>
      </c>
      <c r="E83" s="14"/>
      <c r="F83" s="14"/>
      <c r="G83" s="14"/>
      <c r="H83" s="14"/>
      <c r="I83" s="8"/>
      <c r="J83" s="8"/>
      <c r="K83" s="2" t="s">
        <v>52</v>
      </c>
      <c r="L83" s="2" t="s">
        <v>52</v>
      </c>
      <c r="M83" s="2" t="s">
        <v>806</v>
      </c>
      <c r="N83" s="2" t="s">
        <v>52</v>
      </c>
    </row>
    <row r="84" spans="1:14" ht="30" customHeight="1" x14ac:dyDescent="0.3">
      <c r="A84" s="8" t="s">
        <v>1308</v>
      </c>
      <c r="B84" s="8" t="s">
        <v>1179</v>
      </c>
      <c r="C84" s="8" t="s">
        <v>261</v>
      </c>
      <c r="D84" s="8" t="s">
        <v>206</v>
      </c>
      <c r="E84" s="14"/>
      <c r="F84" s="14"/>
      <c r="G84" s="14"/>
      <c r="H84" s="14"/>
      <c r="I84" s="8"/>
      <c r="J84" s="8"/>
      <c r="K84" s="2" t="s">
        <v>52</v>
      </c>
      <c r="L84" s="2" t="s">
        <v>52</v>
      </c>
      <c r="M84" s="2" t="s">
        <v>806</v>
      </c>
      <c r="N84" s="2" t="s">
        <v>52</v>
      </c>
    </row>
    <row r="85" spans="1:14" ht="30" customHeight="1" x14ac:dyDescent="0.3">
      <c r="A85" s="8" t="s">
        <v>854</v>
      </c>
      <c r="B85" s="8" t="s">
        <v>851</v>
      </c>
      <c r="C85" s="8" t="s">
        <v>852</v>
      </c>
      <c r="D85" s="8" t="s">
        <v>102</v>
      </c>
      <c r="E85" s="14"/>
      <c r="F85" s="14"/>
      <c r="G85" s="14"/>
      <c r="H85" s="14"/>
      <c r="I85" s="8"/>
      <c r="J85" s="8"/>
      <c r="K85" s="2" t="s">
        <v>52</v>
      </c>
      <c r="L85" s="2" t="s">
        <v>52</v>
      </c>
      <c r="M85" s="2" t="s">
        <v>1339</v>
      </c>
      <c r="N85" s="2" t="s">
        <v>52</v>
      </c>
    </row>
    <row r="86" spans="1:14" ht="30" customHeight="1" x14ac:dyDescent="0.3">
      <c r="A86" s="8" t="s">
        <v>859</v>
      </c>
      <c r="B86" s="8" t="s">
        <v>856</v>
      </c>
      <c r="C86" s="8" t="s">
        <v>857</v>
      </c>
      <c r="D86" s="8" t="s">
        <v>68</v>
      </c>
      <c r="E86" s="14"/>
      <c r="F86" s="14"/>
      <c r="G86" s="14"/>
      <c r="H86" s="14"/>
      <c r="I86" s="8"/>
      <c r="J86" s="8"/>
      <c r="K86" s="2" t="s">
        <v>52</v>
      </c>
      <c r="L86" s="2" t="s">
        <v>52</v>
      </c>
      <c r="M86" s="2" t="s">
        <v>1354</v>
      </c>
      <c r="N86" s="2" t="s">
        <v>52</v>
      </c>
    </row>
    <row r="87" spans="1:14" ht="30" customHeight="1" x14ac:dyDescent="0.3">
      <c r="A87" s="8" t="s">
        <v>1351</v>
      </c>
      <c r="B87" s="8" t="s">
        <v>1348</v>
      </c>
      <c r="C87" s="8" t="s">
        <v>1349</v>
      </c>
      <c r="D87" s="8" t="s">
        <v>102</v>
      </c>
      <c r="E87" s="14"/>
      <c r="F87" s="14"/>
      <c r="G87" s="14"/>
      <c r="H87" s="14"/>
      <c r="I87" s="8"/>
      <c r="J87" s="8"/>
      <c r="K87" s="2" t="s">
        <v>52</v>
      </c>
      <c r="L87" s="2" t="s">
        <v>52</v>
      </c>
      <c r="M87" s="2" t="s">
        <v>1339</v>
      </c>
      <c r="N87" s="2" t="s">
        <v>52</v>
      </c>
    </row>
    <row r="88" spans="1:14" ht="30" customHeight="1" x14ac:dyDescent="0.3">
      <c r="A88" s="8" t="s">
        <v>873</v>
      </c>
      <c r="B88" s="8" t="s">
        <v>870</v>
      </c>
      <c r="C88" s="8" t="s">
        <v>871</v>
      </c>
      <c r="D88" s="8" t="s">
        <v>557</v>
      </c>
      <c r="E88" s="14"/>
      <c r="F88" s="14"/>
      <c r="G88" s="14"/>
      <c r="H88" s="14"/>
      <c r="I88" s="8"/>
      <c r="J88" s="8"/>
      <c r="K88" s="2" t="s">
        <v>1121</v>
      </c>
      <c r="L88" s="2" t="s">
        <v>52</v>
      </c>
      <c r="M88" s="2" t="s">
        <v>1360</v>
      </c>
      <c r="N88" s="2" t="s">
        <v>63</v>
      </c>
    </row>
    <row r="89" spans="1:14" ht="30" customHeight="1" x14ac:dyDescent="0.3">
      <c r="A89" s="8" t="s">
        <v>878</v>
      </c>
      <c r="B89" s="8" t="s">
        <v>875</v>
      </c>
      <c r="C89" s="8" t="s">
        <v>876</v>
      </c>
      <c r="D89" s="8" t="s">
        <v>557</v>
      </c>
      <c r="E89" s="14"/>
      <c r="F89" s="14"/>
      <c r="G89" s="14"/>
      <c r="H89" s="14"/>
      <c r="I89" s="8"/>
      <c r="J89" s="8"/>
      <c r="K89" s="2" t="s">
        <v>1121</v>
      </c>
      <c r="L89" s="2" t="s">
        <v>52</v>
      </c>
      <c r="M89" s="2" t="s">
        <v>52</v>
      </c>
      <c r="N89" s="2" t="s">
        <v>63</v>
      </c>
    </row>
    <row r="90" spans="1:14" ht="30" customHeight="1" x14ac:dyDescent="0.3">
      <c r="A90" s="8" t="s">
        <v>893</v>
      </c>
      <c r="B90" s="8" t="s">
        <v>890</v>
      </c>
      <c r="C90" s="8" t="s">
        <v>891</v>
      </c>
      <c r="D90" s="8" t="s">
        <v>256</v>
      </c>
      <c r="E90" s="14"/>
      <c r="F90" s="14"/>
      <c r="G90" s="14"/>
      <c r="H90" s="14"/>
      <c r="I90" s="8"/>
      <c r="J90" s="8"/>
      <c r="K90" s="2" t="s">
        <v>52</v>
      </c>
      <c r="L90" s="2" t="s">
        <v>52</v>
      </c>
      <c r="M90" s="2" t="s">
        <v>1379</v>
      </c>
      <c r="N90" s="2" t="s">
        <v>52</v>
      </c>
    </row>
    <row r="91" spans="1:14" ht="30" customHeight="1" x14ac:dyDescent="0.3">
      <c r="A91" s="8" t="s">
        <v>931</v>
      </c>
      <c r="B91" s="8" t="s">
        <v>929</v>
      </c>
      <c r="C91" s="8" t="s">
        <v>52</v>
      </c>
      <c r="D91" s="8" t="s">
        <v>68</v>
      </c>
      <c r="E91" s="14"/>
      <c r="F91" s="14"/>
      <c r="G91" s="14"/>
      <c r="H91" s="14"/>
      <c r="I91" s="8"/>
      <c r="J91" s="8"/>
      <c r="K91" s="2" t="s">
        <v>52</v>
      </c>
      <c r="L91" s="2" t="s">
        <v>52</v>
      </c>
      <c r="M91" s="2" t="s">
        <v>928</v>
      </c>
      <c r="N91" s="2" t="s">
        <v>52</v>
      </c>
    </row>
    <row r="92" spans="1:14" ht="30" customHeight="1" x14ac:dyDescent="0.3">
      <c r="A92" s="8" t="s">
        <v>935</v>
      </c>
      <c r="B92" s="8" t="s">
        <v>933</v>
      </c>
      <c r="C92" s="8" t="s">
        <v>325</v>
      </c>
      <c r="D92" s="8" t="s">
        <v>68</v>
      </c>
      <c r="E92" s="14"/>
      <c r="F92" s="14"/>
      <c r="G92" s="14"/>
      <c r="H92" s="14"/>
      <c r="I92" s="8"/>
      <c r="J92" s="8"/>
      <c r="K92" s="2" t="s">
        <v>52</v>
      </c>
      <c r="L92" s="2" t="s">
        <v>52</v>
      </c>
      <c r="M92" s="2" t="s">
        <v>928</v>
      </c>
      <c r="N92" s="2" t="s">
        <v>52</v>
      </c>
    </row>
    <row r="93" spans="1:14" ht="30" customHeight="1" x14ac:dyDescent="0.3">
      <c r="A93" s="8" t="s">
        <v>941</v>
      </c>
      <c r="B93" s="8" t="s">
        <v>938</v>
      </c>
      <c r="C93" s="8" t="s">
        <v>939</v>
      </c>
      <c r="D93" s="8" t="s">
        <v>68</v>
      </c>
      <c r="E93" s="14"/>
      <c r="F93" s="14"/>
      <c r="G93" s="14"/>
      <c r="H93" s="14"/>
      <c r="I93" s="8"/>
      <c r="J93" s="8"/>
      <c r="K93" s="2" t="s">
        <v>52</v>
      </c>
      <c r="L93" s="2" t="s">
        <v>52</v>
      </c>
      <c r="M93" s="2" t="s">
        <v>1404</v>
      </c>
      <c r="N93" s="2" t="s">
        <v>52</v>
      </c>
    </row>
    <row r="94" spans="1:14" ht="30" customHeight="1" x14ac:dyDescent="0.3">
      <c r="A94" s="8" t="s">
        <v>946</v>
      </c>
      <c r="B94" s="8" t="s">
        <v>943</v>
      </c>
      <c r="C94" s="8" t="s">
        <v>944</v>
      </c>
      <c r="D94" s="8" t="s">
        <v>68</v>
      </c>
      <c r="E94" s="14"/>
      <c r="F94" s="14"/>
      <c r="G94" s="14"/>
      <c r="H94" s="14"/>
      <c r="I94" s="8"/>
      <c r="J94" s="8"/>
      <c r="K94" s="2" t="s">
        <v>52</v>
      </c>
      <c r="L94" s="2" t="s">
        <v>52</v>
      </c>
      <c r="M94" s="2" t="s">
        <v>1404</v>
      </c>
      <c r="N94" s="2" t="s">
        <v>52</v>
      </c>
    </row>
    <row r="95" spans="1:14" ht="30" customHeight="1" x14ac:dyDescent="0.3">
      <c r="A95" s="8" t="s">
        <v>952</v>
      </c>
      <c r="B95" s="8" t="s">
        <v>949</v>
      </c>
      <c r="C95" s="8" t="s">
        <v>950</v>
      </c>
      <c r="D95" s="8" t="s">
        <v>68</v>
      </c>
      <c r="E95" s="14"/>
      <c r="F95" s="14"/>
      <c r="G95" s="14"/>
      <c r="H95" s="14"/>
      <c r="I95" s="8"/>
      <c r="J95" s="8"/>
      <c r="K95" s="2" t="s">
        <v>52</v>
      </c>
      <c r="L95" s="2" t="s">
        <v>52</v>
      </c>
      <c r="M95" s="2" t="s">
        <v>1415</v>
      </c>
      <c r="N95" s="2" t="s">
        <v>52</v>
      </c>
    </row>
    <row r="96" spans="1:14" ht="30" customHeight="1" x14ac:dyDescent="0.3">
      <c r="A96" s="8" t="s">
        <v>960</v>
      </c>
      <c r="B96" s="8" t="s">
        <v>943</v>
      </c>
      <c r="C96" s="8" t="s">
        <v>958</v>
      </c>
      <c r="D96" s="8" t="s">
        <v>68</v>
      </c>
      <c r="E96" s="14"/>
      <c r="F96" s="14"/>
      <c r="G96" s="14"/>
      <c r="H96" s="14"/>
      <c r="I96" s="8"/>
      <c r="J96" s="8"/>
      <c r="K96" s="2" t="s">
        <v>52</v>
      </c>
      <c r="L96" s="2" t="s">
        <v>52</v>
      </c>
      <c r="M96" s="2" t="s">
        <v>1404</v>
      </c>
      <c r="N96" s="2" t="s">
        <v>52</v>
      </c>
    </row>
    <row r="97" spans="1:14" ht="30" customHeight="1" x14ac:dyDescent="0.3">
      <c r="A97" s="8" t="s">
        <v>967</v>
      </c>
      <c r="B97" s="8" t="s">
        <v>964</v>
      </c>
      <c r="C97" s="8" t="s">
        <v>965</v>
      </c>
      <c r="D97" s="8" t="s">
        <v>68</v>
      </c>
      <c r="E97" s="14"/>
      <c r="F97" s="14"/>
      <c r="G97" s="14"/>
      <c r="H97" s="14"/>
      <c r="I97" s="8"/>
      <c r="J97" s="8"/>
      <c r="K97" s="2" t="s">
        <v>52</v>
      </c>
      <c r="L97" s="2" t="s">
        <v>52</v>
      </c>
      <c r="M97" s="2" t="s">
        <v>963</v>
      </c>
      <c r="N97" s="2" t="s">
        <v>52</v>
      </c>
    </row>
    <row r="98" spans="1:14" ht="30" customHeight="1" x14ac:dyDescent="0.3">
      <c r="A98" s="8" t="s">
        <v>971</v>
      </c>
      <c r="B98" s="8" t="s">
        <v>969</v>
      </c>
      <c r="C98" s="8" t="s">
        <v>344</v>
      </c>
      <c r="D98" s="8" t="s">
        <v>68</v>
      </c>
      <c r="E98" s="14"/>
      <c r="F98" s="14"/>
      <c r="G98" s="14"/>
      <c r="H98" s="14"/>
      <c r="I98" s="8"/>
      <c r="J98" s="8"/>
      <c r="K98" s="2" t="s">
        <v>52</v>
      </c>
      <c r="L98" s="2" t="s">
        <v>52</v>
      </c>
      <c r="M98" s="2" t="s">
        <v>963</v>
      </c>
      <c r="N98" s="2" t="s">
        <v>52</v>
      </c>
    </row>
    <row r="99" spans="1:14" ht="30" customHeight="1" x14ac:dyDescent="0.3">
      <c r="A99" s="8" t="s">
        <v>977</v>
      </c>
      <c r="B99" s="8" t="s">
        <v>974</v>
      </c>
      <c r="C99" s="8" t="s">
        <v>975</v>
      </c>
      <c r="D99" s="8" t="s">
        <v>68</v>
      </c>
      <c r="E99" s="14"/>
      <c r="F99" s="14"/>
      <c r="G99" s="14"/>
      <c r="H99" s="14"/>
      <c r="I99" s="8"/>
      <c r="J99" s="8"/>
      <c r="K99" s="2" t="s">
        <v>52</v>
      </c>
      <c r="L99" s="2" t="s">
        <v>52</v>
      </c>
      <c r="M99" s="2" t="s">
        <v>1453</v>
      </c>
      <c r="N99" s="2" t="s">
        <v>52</v>
      </c>
    </row>
    <row r="100" spans="1:14" ht="30" customHeight="1" x14ac:dyDescent="0.3">
      <c r="A100" s="8" t="s">
        <v>996</v>
      </c>
      <c r="B100" s="8" t="s">
        <v>993</v>
      </c>
      <c r="C100" s="8" t="s">
        <v>994</v>
      </c>
      <c r="D100" s="8" t="s">
        <v>557</v>
      </c>
      <c r="E100" s="14"/>
      <c r="F100" s="14"/>
      <c r="G100" s="14"/>
      <c r="H100" s="14"/>
      <c r="I100" s="8"/>
      <c r="J100" s="8"/>
      <c r="K100" s="2" t="s">
        <v>1121</v>
      </c>
      <c r="L100" s="2" t="s">
        <v>52</v>
      </c>
      <c r="M100" s="2" t="s">
        <v>1462</v>
      </c>
      <c r="N100" s="2" t="s">
        <v>63</v>
      </c>
    </row>
    <row r="101" spans="1:14" ht="30" customHeight="1" x14ac:dyDescent="0.3">
      <c r="A101" s="8" t="s">
        <v>1001</v>
      </c>
      <c r="B101" s="8" t="s">
        <v>998</v>
      </c>
      <c r="C101" s="8" t="s">
        <v>999</v>
      </c>
      <c r="D101" s="8" t="s">
        <v>557</v>
      </c>
      <c r="E101" s="14"/>
      <c r="F101" s="14"/>
      <c r="G101" s="14"/>
      <c r="H101" s="14"/>
      <c r="I101" s="8"/>
      <c r="J101" s="8"/>
      <c r="K101" s="2" t="s">
        <v>1121</v>
      </c>
      <c r="L101" s="2" t="s">
        <v>52</v>
      </c>
      <c r="M101" s="2" t="s">
        <v>1467</v>
      </c>
      <c r="N101" s="2" t="s">
        <v>63</v>
      </c>
    </row>
    <row r="102" spans="1:14" ht="30" customHeight="1" x14ac:dyDescent="0.3">
      <c r="A102" s="8" t="s">
        <v>1476</v>
      </c>
      <c r="B102" s="8" t="s">
        <v>1477</v>
      </c>
      <c r="C102" s="8" t="s">
        <v>1478</v>
      </c>
      <c r="D102" s="8" t="s">
        <v>557</v>
      </c>
      <c r="E102" s="14"/>
      <c r="F102" s="14"/>
      <c r="G102" s="14"/>
      <c r="H102" s="14"/>
      <c r="I102" s="8"/>
      <c r="J102" s="8"/>
      <c r="K102" s="2" t="s">
        <v>1121</v>
      </c>
      <c r="L102" s="2" t="s">
        <v>52</v>
      </c>
      <c r="M102" s="2" t="s">
        <v>1479</v>
      </c>
      <c r="N102" s="2" t="s">
        <v>63</v>
      </c>
    </row>
    <row r="103" spans="1:14" ht="30" customHeight="1" x14ac:dyDescent="0.3">
      <c r="A103" s="8" t="s">
        <v>1491</v>
      </c>
      <c r="B103" s="8" t="s">
        <v>1492</v>
      </c>
      <c r="C103" s="8" t="s">
        <v>1493</v>
      </c>
      <c r="D103" s="8" t="s">
        <v>557</v>
      </c>
      <c r="E103" s="14"/>
      <c r="F103" s="14"/>
      <c r="G103" s="14"/>
      <c r="H103" s="14"/>
      <c r="I103" s="8"/>
      <c r="J103" s="8"/>
      <c r="K103" s="2" t="s">
        <v>1121</v>
      </c>
      <c r="L103" s="2" t="s">
        <v>52</v>
      </c>
      <c r="M103" s="2" t="s">
        <v>1494</v>
      </c>
      <c r="N103" s="2" t="s">
        <v>63</v>
      </c>
    </row>
  </sheetData>
  <mergeCells count="2">
    <mergeCell ref="A1:J1"/>
    <mergeCell ref="A2:J2"/>
  </mergeCells>
  <phoneticPr fontId="1" type="noConversion"/>
  <pageMargins left="0.78740157480314954" right="0" top="0.39370078740157477" bottom="0.39370078740157477" header="0" footer="0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649"/>
  <sheetViews>
    <sheetView topLeftCell="A633" workbookViewId="0">
      <selection activeCell="D646" sqref="D646:L649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 x14ac:dyDescent="0.3">
      <c r="A1" s="40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51" ht="30" customHeight="1" x14ac:dyDescent="0.3">
      <c r="A2" s="37" t="s">
        <v>2</v>
      </c>
      <c r="B2" s="37" t="s">
        <v>3</v>
      </c>
      <c r="C2" s="37" t="s">
        <v>4</v>
      </c>
      <c r="D2" s="37" t="s">
        <v>5</v>
      </c>
      <c r="E2" s="37" t="s">
        <v>6</v>
      </c>
      <c r="F2" s="37"/>
      <c r="G2" s="37" t="s">
        <v>9</v>
      </c>
      <c r="H2" s="37"/>
      <c r="I2" s="37" t="s">
        <v>10</v>
      </c>
      <c r="J2" s="37"/>
      <c r="K2" s="37" t="s">
        <v>11</v>
      </c>
      <c r="L2" s="37"/>
      <c r="M2" s="37" t="s">
        <v>12</v>
      </c>
      <c r="N2" s="36" t="s">
        <v>414</v>
      </c>
      <c r="O2" s="36" t="s">
        <v>20</v>
      </c>
      <c r="P2" s="36" t="s">
        <v>22</v>
      </c>
      <c r="Q2" s="36" t="s">
        <v>23</v>
      </c>
      <c r="R2" s="36" t="s">
        <v>24</v>
      </c>
      <c r="S2" s="36" t="s">
        <v>25</v>
      </c>
      <c r="T2" s="36" t="s">
        <v>26</v>
      </c>
      <c r="U2" s="36" t="s">
        <v>27</v>
      </c>
      <c r="V2" s="36" t="s">
        <v>28</v>
      </c>
      <c r="W2" s="36" t="s">
        <v>29</v>
      </c>
      <c r="X2" s="36" t="s">
        <v>30</v>
      </c>
      <c r="Y2" s="36" t="s">
        <v>31</v>
      </c>
      <c r="Z2" s="36" t="s">
        <v>32</v>
      </c>
      <c r="AA2" s="36" t="s">
        <v>33</v>
      </c>
      <c r="AB2" s="36" t="s">
        <v>34</v>
      </c>
      <c r="AC2" s="36" t="s">
        <v>35</v>
      </c>
      <c r="AD2" s="36" t="s">
        <v>36</v>
      </c>
      <c r="AE2" s="36" t="s">
        <v>37</v>
      </c>
      <c r="AF2" s="36" t="s">
        <v>38</v>
      </c>
      <c r="AG2" s="36" t="s">
        <v>39</v>
      </c>
      <c r="AH2" s="36" t="s">
        <v>40</v>
      </c>
      <c r="AI2" s="36" t="s">
        <v>41</v>
      </c>
      <c r="AJ2" s="36" t="s">
        <v>42</v>
      </c>
      <c r="AK2" s="36" t="s">
        <v>43</v>
      </c>
      <c r="AL2" s="36" t="s">
        <v>44</v>
      </c>
      <c r="AM2" s="36" t="s">
        <v>45</v>
      </c>
      <c r="AN2" s="36" t="s">
        <v>46</v>
      </c>
      <c r="AO2" s="36" t="s">
        <v>47</v>
      </c>
      <c r="AP2" s="36" t="s">
        <v>415</v>
      </c>
      <c r="AQ2" s="36" t="s">
        <v>416</v>
      </c>
      <c r="AR2" s="36" t="s">
        <v>417</v>
      </c>
      <c r="AS2" s="36" t="s">
        <v>418</v>
      </c>
      <c r="AT2" s="36" t="s">
        <v>419</v>
      </c>
      <c r="AU2" s="36" t="s">
        <v>420</v>
      </c>
      <c r="AV2" s="36" t="s">
        <v>48</v>
      </c>
      <c r="AW2" s="36" t="s">
        <v>421</v>
      </c>
      <c r="AX2" s="1" t="s">
        <v>413</v>
      </c>
      <c r="AY2" s="1" t="s">
        <v>21</v>
      </c>
    </row>
    <row r="3" spans="1:51" ht="30" customHeight="1" x14ac:dyDescent="0.3">
      <c r="A3" s="37"/>
      <c r="B3" s="37"/>
      <c r="C3" s="37"/>
      <c r="D3" s="37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7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</row>
    <row r="4" spans="1:51" ht="30" customHeight="1" x14ac:dyDescent="0.3">
      <c r="A4" s="41" t="s">
        <v>422</v>
      </c>
      <c r="B4" s="41"/>
      <c r="C4" s="41"/>
      <c r="D4" s="41"/>
      <c r="E4" s="42"/>
      <c r="F4" s="43"/>
      <c r="G4" s="42"/>
      <c r="H4" s="43"/>
      <c r="I4" s="42"/>
      <c r="J4" s="43"/>
      <c r="K4" s="42"/>
      <c r="L4" s="43"/>
      <c r="M4" s="41"/>
      <c r="N4" s="1" t="s">
        <v>62</v>
      </c>
    </row>
    <row r="5" spans="1:51" ht="30" customHeight="1" x14ac:dyDescent="0.3">
      <c r="A5" s="8" t="s">
        <v>424</v>
      </c>
      <c r="B5" s="8" t="s">
        <v>425</v>
      </c>
      <c r="C5" s="8" t="s">
        <v>226</v>
      </c>
      <c r="D5" s="9"/>
      <c r="E5" s="13"/>
      <c r="F5" s="14"/>
      <c r="G5" s="13"/>
      <c r="H5" s="14"/>
      <c r="I5" s="13"/>
      <c r="J5" s="14"/>
      <c r="K5" s="13"/>
      <c r="L5" s="14"/>
      <c r="M5" s="8" t="s">
        <v>426</v>
      </c>
      <c r="N5" s="2" t="s">
        <v>62</v>
      </c>
      <c r="O5" s="2" t="s">
        <v>427</v>
      </c>
      <c r="P5" s="2" t="s">
        <v>64</v>
      </c>
      <c r="Q5" s="2" t="s">
        <v>64</v>
      </c>
      <c r="R5" s="2" t="s">
        <v>63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428</v>
      </c>
      <c r="AX5" s="2" t="s">
        <v>52</v>
      </c>
      <c r="AY5" s="2" t="s">
        <v>52</v>
      </c>
    </row>
    <row r="6" spans="1:51" ht="30" customHeight="1" x14ac:dyDescent="0.3">
      <c r="A6" s="8" t="s">
        <v>424</v>
      </c>
      <c r="B6" s="8" t="s">
        <v>429</v>
      </c>
      <c r="C6" s="8" t="s">
        <v>226</v>
      </c>
      <c r="D6" s="9"/>
      <c r="E6" s="13"/>
      <c r="F6" s="14"/>
      <c r="G6" s="13"/>
      <c r="H6" s="14"/>
      <c r="I6" s="13"/>
      <c r="J6" s="14"/>
      <c r="K6" s="13"/>
      <c r="L6" s="14"/>
      <c r="M6" s="8" t="s">
        <v>430</v>
      </c>
      <c r="N6" s="2" t="s">
        <v>62</v>
      </c>
      <c r="O6" s="2" t="s">
        <v>431</v>
      </c>
      <c r="P6" s="2" t="s">
        <v>64</v>
      </c>
      <c r="Q6" s="2" t="s">
        <v>64</v>
      </c>
      <c r="R6" s="2" t="s">
        <v>63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432</v>
      </c>
      <c r="AX6" s="2" t="s">
        <v>52</v>
      </c>
      <c r="AY6" s="2" t="s">
        <v>52</v>
      </c>
    </row>
    <row r="7" spans="1:51" ht="30" customHeight="1" x14ac:dyDescent="0.3">
      <c r="A7" s="8" t="s">
        <v>424</v>
      </c>
      <c r="B7" s="8" t="s">
        <v>433</v>
      </c>
      <c r="C7" s="8" t="s">
        <v>226</v>
      </c>
      <c r="D7" s="9"/>
      <c r="E7" s="13"/>
      <c r="F7" s="14"/>
      <c r="G7" s="13"/>
      <c r="H7" s="14"/>
      <c r="I7" s="13"/>
      <c r="J7" s="14"/>
      <c r="K7" s="13"/>
      <c r="L7" s="14"/>
      <c r="M7" s="8" t="s">
        <v>434</v>
      </c>
      <c r="N7" s="2" t="s">
        <v>62</v>
      </c>
      <c r="O7" s="2" t="s">
        <v>435</v>
      </c>
      <c r="P7" s="2" t="s">
        <v>64</v>
      </c>
      <c r="Q7" s="2" t="s">
        <v>64</v>
      </c>
      <c r="R7" s="2" t="s">
        <v>63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436</v>
      </c>
      <c r="AX7" s="2" t="s">
        <v>52</v>
      </c>
      <c r="AY7" s="2" t="s">
        <v>52</v>
      </c>
    </row>
    <row r="8" spans="1:51" ht="30" customHeight="1" x14ac:dyDescent="0.3">
      <c r="A8" s="8" t="s">
        <v>424</v>
      </c>
      <c r="B8" s="8" t="s">
        <v>437</v>
      </c>
      <c r="C8" s="8" t="s">
        <v>226</v>
      </c>
      <c r="D8" s="9"/>
      <c r="E8" s="13"/>
      <c r="F8" s="14"/>
      <c r="G8" s="13"/>
      <c r="H8" s="14"/>
      <c r="I8" s="13"/>
      <c r="J8" s="14"/>
      <c r="K8" s="13"/>
      <c r="L8" s="14"/>
      <c r="M8" s="8" t="s">
        <v>438</v>
      </c>
      <c r="N8" s="2" t="s">
        <v>62</v>
      </c>
      <c r="O8" s="2" t="s">
        <v>439</v>
      </c>
      <c r="P8" s="2" t="s">
        <v>64</v>
      </c>
      <c r="Q8" s="2" t="s">
        <v>64</v>
      </c>
      <c r="R8" s="2" t="s">
        <v>63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440</v>
      </c>
      <c r="AX8" s="2" t="s">
        <v>52</v>
      </c>
      <c r="AY8" s="2" t="s">
        <v>52</v>
      </c>
    </row>
    <row r="9" spans="1:51" ht="30" customHeight="1" x14ac:dyDescent="0.3">
      <c r="A9" s="8" t="s">
        <v>424</v>
      </c>
      <c r="B9" s="8" t="s">
        <v>441</v>
      </c>
      <c r="C9" s="8" t="s">
        <v>226</v>
      </c>
      <c r="D9" s="9"/>
      <c r="E9" s="13"/>
      <c r="F9" s="14"/>
      <c r="G9" s="13"/>
      <c r="H9" s="14"/>
      <c r="I9" s="13"/>
      <c r="J9" s="14"/>
      <c r="K9" s="13"/>
      <c r="L9" s="14"/>
      <c r="M9" s="8" t="s">
        <v>442</v>
      </c>
      <c r="N9" s="2" t="s">
        <v>62</v>
      </c>
      <c r="O9" s="2" t="s">
        <v>443</v>
      </c>
      <c r="P9" s="2" t="s">
        <v>64</v>
      </c>
      <c r="Q9" s="2" t="s">
        <v>64</v>
      </c>
      <c r="R9" s="2" t="s">
        <v>63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52</v>
      </c>
      <c r="AW9" s="2" t="s">
        <v>444</v>
      </c>
      <c r="AX9" s="2" t="s">
        <v>52</v>
      </c>
      <c r="AY9" s="2" t="s">
        <v>52</v>
      </c>
    </row>
    <row r="10" spans="1:51" ht="30" customHeight="1" x14ac:dyDescent="0.3">
      <c r="A10" s="8" t="s">
        <v>424</v>
      </c>
      <c r="B10" s="8" t="s">
        <v>445</v>
      </c>
      <c r="C10" s="8" t="s">
        <v>226</v>
      </c>
      <c r="D10" s="9"/>
      <c r="E10" s="13"/>
      <c r="F10" s="14"/>
      <c r="G10" s="13"/>
      <c r="H10" s="14"/>
      <c r="I10" s="13"/>
      <c r="J10" s="14"/>
      <c r="K10" s="13"/>
      <c r="L10" s="14"/>
      <c r="M10" s="8" t="s">
        <v>446</v>
      </c>
      <c r="N10" s="2" t="s">
        <v>62</v>
      </c>
      <c r="O10" s="2" t="s">
        <v>447</v>
      </c>
      <c r="P10" s="2" t="s">
        <v>64</v>
      </c>
      <c r="Q10" s="2" t="s">
        <v>64</v>
      </c>
      <c r="R10" s="2" t="s">
        <v>63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52</v>
      </c>
      <c r="AW10" s="2" t="s">
        <v>448</v>
      </c>
      <c r="AX10" s="2" t="s">
        <v>52</v>
      </c>
      <c r="AY10" s="2" t="s">
        <v>52</v>
      </c>
    </row>
    <row r="11" spans="1:51" ht="30" customHeight="1" x14ac:dyDescent="0.3">
      <c r="A11" s="8" t="s">
        <v>424</v>
      </c>
      <c r="B11" s="8" t="s">
        <v>449</v>
      </c>
      <c r="C11" s="8" t="s">
        <v>226</v>
      </c>
      <c r="D11" s="9"/>
      <c r="E11" s="13"/>
      <c r="F11" s="14"/>
      <c r="G11" s="13"/>
      <c r="H11" s="14"/>
      <c r="I11" s="13"/>
      <c r="J11" s="14"/>
      <c r="K11" s="13"/>
      <c r="L11" s="14"/>
      <c r="M11" s="8" t="s">
        <v>450</v>
      </c>
      <c r="N11" s="2" t="s">
        <v>62</v>
      </c>
      <c r="O11" s="2" t="s">
        <v>451</v>
      </c>
      <c r="P11" s="2" t="s">
        <v>64</v>
      </c>
      <c r="Q11" s="2" t="s">
        <v>64</v>
      </c>
      <c r="R11" s="2" t="s">
        <v>63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452</v>
      </c>
      <c r="AX11" s="2" t="s">
        <v>52</v>
      </c>
      <c r="AY11" s="2" t="s">
        <v>52</v>
      </c>
    </row>
    <row r="12" spans="1:51" ht="30" customHeight="1" x14ac:dyDescent="0.3">
      <c r="A12" s="8" t="s">
        <v>424</v>
      </c>
      <c r="B12" s="8" t="s">
        <v>453</v>
      </c>
      <c r="C12" s="8" t="s">
        <v>226</v>
      </c>
      <c r="D12" s="9"/>
      <c r="E12" s="13"/>
      <c r="F12" s="14"/>
      <c r="G12" s="13"/>
      <c r="H12" s="14"/>
      <c r="I12" s="13"/>
      <c r="J12" s="14"/>
      <c r="K12" s="13"/>
      <c r="L12" s="14"/>
      <c r="M12" s="8" t="s">
        <v>454</v>
      </c>
      <c r="N12" s="2" t="s">
        <v>62</v>
      </c>
      <c r="O12" s="2" t="s">
        <v>455</v>
      </c>
      <c r="P12" s="2" t="s">
        <v>64</v>
      </c>
      <c r="Q12" s="2" t="s">
        <v>64</v>
      </c>
      <c r="R12" s="2" t="s">
        <v>63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456</v>
      </c>
      <c r="AX12" s="2" t="s">
        <v>52</v>
      </c>
      <c r="AY12" s="2" t="s">
        <v>52</v>
      </c>
    </row>
    <row r="13" spans="1:51" ht="30" customHeight="1" x14ac:dyDescent="0.3">
      <c r="A13" s="8" t="s">
        <v>424</v>
      </c>
      <c r="B13" s="8" t="s">
        <v>457</v>
      </c>
      <c r="C13" s="8" t="s">
        <v>458</v>
      </c>
      <c r="D13" s="9"/>
      <c r="E13" s="13"/>
      <c r="F13" s="14"/>
      <c r="G13" s="13"/>
      <c r="H13" s="14"/>
      <c r="I13" s="13"/>
      <c r="J13" s="14"/>
      <c r="K13" s="13"/>
      <c r="L13" s="14"/>
      <c r="M13" s="8" t="s">
        <v>459</v>
      </c>
      <c r="N13" s="2" t="s">
        <v>62</v>
      </c>
      <c r="O13" s="2" t="s">
        <v>460</v>
      </c>
      <c r="P13" s="2" t="s">
        <v>64</v>
      </c>
      <c r="Q13" s="2" t="s">
        <v>64</v>
      </c>
      <c r="R13" s="2" t="s">
        <v>63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461</v>
      </c>
      <c r="AX13" s="2" t="s">
        <v>52</v>
      </c>
      <c r="AY13" s="2" t="s">
        <v>52</v>
      </c>
    </row>
    <row r="14" spans="1:51" ht="30" customHeight="1" x14ac:dyDescent="0.3">
      <c r="A14" s="8" t="s">
        <v>462</v>
      </c>
      <c r="B14" s="8" t="s">
        <v>463</v>
      </c>
      <c r="C14" s="8" t="s">
        <v>60</v>
      </c>
      <c r="D14" s="9"/>
      <c r="E14" s="13"/>
      <c r="F14" s="14"/>
      <c r="G14" s="13"/>
      <c r="H14" s="14"/>
      <c r="I14" s="13"/>
      <c r="J14" s="14"/>
      <c r="K14" s="13"/>
      <c r="L14" s="14"/>
      <c r="M14" s="8" t="s">
        <v>464</v>
      </c>
      <c r="N14" s="2" t="s">
        <v>62</v>
      </c>
      <c r="O14" s="2" t="s">
        <v>465</v>
      </c>
      <c r="P14" s="2" t="s">
        <v>63</v>
      </c>
      <c r="Q14" s="2" t="s">
        <v>64</v>
      </c>
      <c r="R14" s="2" t="s">
        <v>64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466</v>
      </c>
      <c r="AX14" s="2" t="s">
        <v>52</v>
      </c>
      <c r="AY14" s="2" t="s">
        <v>52</v>
      </c>
    </row>
    <row r="15" spans="1:51" ht="30" customHeight="1" x14ac:dyDescent="0.3">
      <c r="A15" s="8" t="s">
        <v>467</v>
      </c>
      <c r="B15" s="8" t="s">
        <v>52</v>
      </c>
      <c r="C15" s="8" t="s">
        <v>52</v>
      </c>
      <c r="D15" s="9"/>
      <c r="E15" s="13"/>
      <c r="F15" s="14"/>
      <c r="G15" s="13"/>
      <c r="H15" s="14"/>
      <c r="I15" s="13"/>
      <c r="J15" s="14"/>
      <c r="K15" s="13"/>
      <c r="L15" s="14"/>
      <c r="M15" s="8" t="s">
        <v>52</v>
      </c>
      <c r="N15" s="2" t="s">
        <v>83</v>
      </c>
      <c r="O15" s="2" t="s">
        <v>83</v>
      </c>
      <c r="P15" s="2" t="s">
        <v>52</v>
      </c>
      <c r="Q15" s="2" t="s">
        <v>52</v>
      </c>
      <c r="R15" s="2" t="s">
        <v>52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52</v>
      </c>
      <c r="AX15" s="2" t="s">
        <v>52</v>
      </c>
      <c r="AY15" s="2" t="s">
        <v>52</v>
      </c>
    </row>
    <row r="16" spans="1:51" ht="30" customHeight="1" x14ac:dyDescent="0.3">
      <c r="A16" s="9"/>
      <c r="B16" s="9"/>
      <c r="C16" s="9"/>
      <c r="D16" s="9"/>
      <c r="E16" s="13"/>
      <c r="F16" s="14"/>
      <c r="G16" s="13"/>
      <c r="H16" s="14"/>
      <c r="I16" s="13"/>
      <c r="J16" s="14"/>
      <c r="K16" s="13"/>
      <c r="L16" s="14"/>
      <c r="M16" s="9"/>
    </row>
    <row r="17" spans="1:51" ht="30" customHeight="1" x14ac:dyDescent="0.3">
      <c r="A17" s="41" t="s">
        <v>468</v>
      </c>
      <c r="B17" s="41"/>
      <c r="C17" s="41"/>
      <c r="D17" s="41"/>
      <c r="E17" s="42"/>
      <c r="F17" s="43"/>
      <c r="G17" s="42"/>
      <c r="H17" s="43"/>
      <c r="I17" s="42"/>
      <c r="J17" s="43"/>
      <c r="K17" s="42"/>
      <c r="L17" s="43"/>
      <c r="M17" s="41"/>
      <c r="N17" s="1" t="s">
        <v>70</v>
      </c>
    </row>
    <row r="18" spans="1:51" ht="30" customHeight="1" x14ac:dyDescent="0.3">
      <c r="A18" s="8" t="s">
        <v>469</v>
      </c>
      <c r="B18" s="8" t="s">
        <v>470</v>
      </c>
      <c r="C18" s="8" t="s">
        <v>471</v>
      </c>
      <c r="D18" s="9"/>
      <c r="E18" s="13"/>
      <c r="F18" s="14"/>
      <c r="G18" s="13"/>
      <c r="H18" s="14"/>
      <c r="I18" s="13"/>
      <c r="J18" s="14"/>
      <c r="K18" s="13"/>
      <c r="L18" s="14"/>
      <c r="M18" s="8" t="s">
        <v>472</v>
      </c>
      <c r="N18" s="2" t="s">
        <v>70</v>
      </c>
      <c r="O18" s="2" t="s">
        <v>473</v>
      </c>
      <c r="P18" s="2" t="s">
        <v>64</v>
      </c>
      <c r="Q18" s="2" t="s">
        <v>64</v>
      </c>
      <c r="R18" s="2" t="s">
        <v>63</v>
      </c>
      <c r="S18" s="3"/>
      <c r="T18" s="3"/>
      <c r="U18" s="3"/>
      <c r="V18" s="3">
        <v>1</v>
      </c>
      <c r="W18" s="3">
        <v>2</v>
      </c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474</v>
      </c>
      <c r="AX18" s="2" t="s">
        <v>52</v>
      </c>
      <c r="AY18" s="2" t="s">
        <v>52</v>
      </c>
    </row>
    <row r="19" spans="1:51" ht="30" customHeight="1" x14ac:dyDescent="0.3">
      <c r="A19" s="8" t="s">
        <v>475</v>
      </c>
      <c r="B19" s="8" t="s">
        <v>476</v>
      </c>
      <c r="C19" s="8" t="s">
        <v>308</v>
      </c>
      <c r="D19" s="9"/>
      <c r="E19" s="13"/>
      <c r="F19" s="14"/>
      <c r="G19" s="13"/>
      <c r="H19" s="14"/>
      <c r="I19" s="13"/>
      <c r="J19" s="14"/>
      <c r="K19" s="13"/>
      <c r="L19" s="14"/>
      <c r="M19" s="8" t="s">
        <v>52</v>
      </c>
      <c r="N19" s="2" t="s">
        <v>70</v>
      </c>
      <c r="O19" s="2" t="s">
        <v>477</v>
      </c>
      <c r="P19" s="2" t="s">
        <v>64</v>
      </c>
      <c r="Q19" s="2" t="s">
        <v>64</v>
      </c>
      <c r="R19" s="2" t="s">
        <v>64</v>
      </c>
      <c r="S19" s="3">
        <v>0</v>
      </c>
      <c r="T19" s="3">
        <v>0</v>
      </c>
      <c r="U19" s="3">
        <v>0.5</v>
      </c>
      <c r="V19" s="3"/>
      <c r="W19" s="3">
        <v>2</v>
      </c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478</v>
      </c>
      <c r="AX19" s="2" t="s">
        <v>52</v>
      </c>
      <c r="AY19" s="2" t="s">
        <v>52</v>
      </c>
    </row>
    <row r="20" spans="1:51" ht="30" customHeight="1" x14ac:dyDescent="0.3">
      <c r="A20" s="8" t="s">
        <v>479</v>
      </c>
      <c r="B20" s="8" t="s">
        <v>480</v>
      </c>
      <c r="C20" s="8" t="s">
        <v>308</v>
      </c>
      <c r="D20" s="9"/>
      <c r="E20" s="13"/>
      <c r="F20" s="14"/>
      <c r="G20" s="13"/>
      <c r="H20" s="14"/>
      <c r="I20" s="13"/>
      <c r="J20" s="14"/>
      <c r="K20" s="13"/>
      <c r="L20" s="14"/>
      <c r="M20" s="8" t="s">
        <v>52</v>
      </c>
      <c r="N20" s="2" t="s">
        <v>70</v>
      </c>
      <c r="O20" s="2" t="s">
        <v>481</v>
      </c>
      <c r="P20" s="2" t="s">
        <v>64</v>
      </c>
      <c r="Q20" s="2" t="s">
        <v>64</v>
      </c>
      <c r="R20" s="2" t="s">
        <v>64</v>
      </c>
      <c r="S20" s="3">
        <v>0</v>
      </c>
      <c r="T20" s="3">
        <v>0</v>
      </c>
      <c r="U20" s="3">
        <v>0.05</v>
      </c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482</v>
      </c>
      <c r="AX20" s="2" t="s">
        <v>52</v>
      </c>
      <c r="AY20" s="2" t="s">
        <v>52</v>
      </c>
    </row>
    <row r="21" spans="1:51" ht="30" customHeight="1" x14ac:dyDescent="0.3">
      <c r="A21" s="8" t="s">
        <v>483</v>
      </c>
      <c r="B21" s="8" t="s">
        <v>484</v>
      </c>
      <c r="C21" s="8" t="s">
        <v>68</v>
      </c>
      <c r="D21" s="9"/>
      <c r="E21" s="13"/>
      <c r="F21" s="14"/>
      <c r="G21" s="13"/>
      <c r="H21" s="14"/>
      <c r="I21" s="13"/>
      <c r="J21" s="14"/>
      <c r="K21" s="13"/>
      <c r="L21" s="14"/>
      <c r="M21" s="8" t="s">
        <v>485</v>
      </c>
      <c r="N21" s="2" t="s">
        <v>70</v>
      </c>
      <c r="O21" s="2" t="s">
        <v>486</v>
      </c>
      <c r="P21" s="2" t="s">
        <v>63</v>
      </c>
      <c r="Q21" s="2" t="s">
        <v>64</v>
      </c>
      <c r="R21" s="2" t="s">
        <v>64</v>
      </c>
      <c r="S21" s="3"/>
      <c r="T21" s="3"/>
      <c r="U21" s="3"/>
      <c r="V21" s="3"/>
      <c r="W21" s="3"/>
      <c r="X21" s="3">
        <v>3</v>
      </c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487</v>
      </c>
      <c r="AX21" s="2" t="s">
        <v>52</v>
      </c>
      <c r="AY21" s="2" t="s">
        <v>52</v>
      </c>
    </row>
    <row r="22" spans="1:51" ht="30" customHeight="1" x14ac:dyDescent="0.3">
      <c r="A22" s="8" t="s">
        <v>488</v>
      </c>
      <c r="B22" s="8" t="s">
        <v>489</v>
      </c>
      <c r="C22" s="8" t="s">
        <v>308</v>
      </c>
      <c r="D22" s="9"/>
      <c r="E22" s="13"/>
      <c r="F22" s="14"/>
      <c r="G22" s="13"/>
      <c r="H22" s="14"/>
      <c r="I22" s="13"/>
      <c r="J22" s="14"/>
      <c r="K22" s="13"/>
      <c r="L22" s="14"/>
      <c r="M22" s="8" t="s">
        <v>52</v>
      </c>
      <c r="N22" s="2" t="s">
        <v>70</v>
      </c>
      <c r="O22" s="2" t="s">
        <v>490</v>
      </c>
      <c r="P22" s="2" t="s">
        <v>64</v>
      </c>
      <c r="Q22" s="2" t="s">
        <v>64</v>
      </c>
      <c r="R22" s="2" t="s">
        <v>64</v>
      </c>
      <c r="S22" s="3">
        <v>1</v>
      </c>
      <c r="T22" s="3">
        <v>1</v>
      </c>
      <c r="U22" s="3">
        <v>0.5</v>
      </c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491</v>
      </c>
      <c r="AX22" s="2" t="s">
        <v>52</v>
      </c>
      <c r="AY22" s="2" t="s">
        <v>52</v>
      </c>
    </row>
    <row r="23" spans="1:51" ht="30" customHeight="1" x14ac:dyDescent="0.3">
      <c r="A23" s="8" t="s">
        <v>492</v>
      </c>
      <c r="B23" s="8" t="s">
        <v>493</v>
      </c>
      <c r="C23" s="8" t="s">
        <v>494</v>
      </c>
      <c r="D23" s="9"/>
      <c r="E23" s="13"/>
      <c r="F23" s="14"/>
      <c r="G23" s="13"/>
      <c r="H23" s="14"/>
      <c r="I23" s="13"/>
      <c r="J23" s="14"/>
      <c r="K23" s="13"/>
      <c r="L23" s="14"/>
      <c r="M23" s="8" t="s">
        <v>495</v>
      </c>
      <c r="N23" s="2" t="s">
        <v>70</v>
      </c>
      <c r="O23" s="2" t="s">
        <v>496</v>
      </c>
      <c r="P23" s="2" t="s">
        <v>63</v>
      </c>
      <c r="Q23" s="2" t="s">
        <v>64</v>
      </c>
      <c r="R23" s="2" t="s">
        <v>64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497</v>
      </c>
      <c r="AX23" s="2" t="s">
        <v>52</v>
      </c>
      <c r="AY23" s="2" t="s">
        <v>52</v>
      </c>
    </row>
    <row r="24" spans="1:51" ht="30" customHeight="1" x14ac:dyDescent="0.3">
      <c r="A24" s="8" t="s">
        <v>467</v>
      </c>
      <c r="B24" s="8" t="s">
        <v>52</v>
      </c>
      <c r="C24" s="8" t="s">
        <v>52</v>
      </c>
      <c r="D24" s="9"/>
      <c r="E24" s="13"/>
      <c r="F24" s="14"/>
      <c r="G24" s="13"/>
      <c r="H24" s="14"/>
      <c r="I24" s="13"/>
      <c r="J24" s="14"/>
      <c r="K24" s="13"/>
      <c r="L24" s="14"/>
      <c r="M24" s="8" t="s">
        <v>52</v>
      </c>
      <c r="N24" s="2" t="s">
        <v>83</v>
      </c>
      <c r="O24" s="2" t="s">
        <v>83</v>
      </c>
      <c r="P24" s="2" t="s">
        <v>52</v>
      </c>
      <c r="Q24" s="2" t="s">
        <v>52</v>
      </c>
      <c r="R24" s="2" t="s">
        <v>52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52</v>
      </c>
      <c r="AX24" s="2" t="s">
        <v>52</v>
      </c>
      <c r="AY24" s="2" t="s">
        <v>52</v>
      </c>
    </row>
    <row r="25" spans="1:51" ht="30" customHeight="1" x14ac:dyDescent="0.3">
      <c r="A25" s="9"/>
      <c r="B25" s="9"/>
      <c r="C25" s="9"/>
      <c r="D25" s="9"/>
      <c r="E25" s="13"/>
      <c r="F25" s="14"/>
      <c r="G25" s="13"/>
      <c r="H25" s="14"/>
      <c r="I25" s="13"/>
      <c r="J25" s="14"/>
      <c r="K25" s="13"/>
      <c r="L25" s="14"/>
      <c r="M25" s="9"/>
    </row>
    <row r="26" spans="1:51" ht="30" customHeight="1" x14ac:dyDescent="0.3">
      <c r="A26" s="41" t="s">
        <v>498</v>
      </c>
      <c r="B26" s="41"/>
      <c r="C26" s="41"/>
      <c r="D26" s="41"/>
      <c r="E26" s="42"/>
      <c r="F26" s="43"/>
      <c r="G26" s="42"/>
      <c r="H26" s="43"/>
      <c r="I26" s="42"/>
      <c r="J26" s="43"/>
      <c r="K26" s="42"/>
      <c r="L26" s="43"/>
      <c r="M26" s="41"/>
      <c r="N26" s="1" t="s">
        <v>75</v>
      </c>
    </row>
    <row r="27" spans="1:51" ht="30" customHeight="1" x14ac:dyDescent="0.3">
      <c r="A27" s="8" t="s">
        <v>500</v>
      </c>
      <c r="B27" s="8" t="s">
        <v>501</v>
      </c>
      <c r="C27" s="8" t="s">
        <v>502</v>
      </c>
      <c r="D27" s="9"/>
      <c r="E27" s="13"/>
      <c r="F27" s="14"/>
      <c r="G27" s="13"/>
      <c r="H27" s="14"/>
      <c r="I27" s="13"/>
      <c r="J27" s="14"/>
      <c r="K27" s="13"/>
      <c r="L27" s="14"/>
      <c r="M27" s="8" t="s">
        <v>503</v>
      </c>
      <c r="N27" s="2" t="s">
        <v>75</v>
      </c>
      <c r="O27" s="2" t="s">
        <v>504</v>
      </c>
      <c r="P27" s="2" t="s">
        <v>64</v>
      </c>
      <c r="Q27" s="2" t="s">
        <v>64</v>
      </c>
      <c r="R27" s="2" t="s">
        <v>63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505</v>
      </c>
      <c r="AX27" s="2" t="s">
        <v>52</v>
      </c>
      <c r="AY27" s="2" t="s">
        <v>52</v>
      </c>
    </row>
    <row r="28" spans="1:51" ht="30" customHeight="1" x14ac:dyDescent="0.3">
      <c r="A28" s="8" t="s">
        <v>467</v>
      </c>
      <c r="B28" s="8" t="s">
        <v>52</v>
      </c>
      <c r="C28" s="8" t="s">
        <v>52</v>
      </c>
      <c r="D28" s="9"/>
      <c r="E28" s="13"/>
      <c r="F28" s="14"/>
      <c r="G28" s="13"/>
      <c r="H28" s="14"/>
      <c r="I28" s="13"/>
      <c r="J28" s="14"/>
      <c r="K28" s="13"/>
      <c r="L28" s="14"/>
      <c r="M28" s="8" t="s">
        <v>52</v>
      </c>
      <c r="N28" s="2" t="s">
        <v>83</v>
      </c>
      <c r="O28" s="2" t="s">
        <v>83</v>
      </c>
      <c r="P28" s="2" t="s">
        <v>52</v>
      </c>
      <c r="Q28" s="2" t="s">
        <v>52</v>
      </c>
      <c r="R28" s="2" t="s">
        <v>52</v>
      </c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52</v>
      </c>
      <c r="AW28" s="2" t="s">
        <v>52</v>
      </c>
      <c r="AX28" s="2" t="s">
        <v>52</v>
      </c>
      <c r="AY28" s="2" t="s">
        <v>52</v>
      </c>
    </row>
    <row r="29" spans="1:51" ht="30" customHeight="1" x14ac:dyDescent="0.3">
      <c r="A29" s="9"/>
      <c r="B29" s="9"/>
      <c r="C29" s="9"/>
      <c r="D29" s="9"/>
      <c r="E29" s="13"/>
      <c r="F29" s="14"/>
      <c r="G29" s="13"/>
      <c r="H29" s="14"/>
      <c r="I29" s="13"/>
      <c r="J29" s="14"/>
      <c r="K29" s="13"/>
      <c r="L29" s="14"/>
      <c r="M29" s="9"/>
    </row>
    <row r="30" spans="1:51" ht="30" customHeight="1" x14ac:dyDescent="0.3">
      <c r="A30" s="41" t="s">
        <v>506</v>
      </c>
      <c r="B30" s="41"/>
      <c r="C30" s="41"/>
      <c r="D30" s="41"/>
      <c r="E30" s="42"/>
      <c r="F30" s="43"/>
      <c r="G30" s="42"/>
      <c r="H30" s="43"/>
      <c r="I30" s="42"/>
      <c r="J30" s="43"/>
      <c r="K30" s="42"/>
      <c r="L30" s="43"/>
      <c r="M30" s="41"/>
      <c r="N30" s="1" t="s">
        <v>80</v>
      </c>
    </row>
    <row r="31" spans="1:51" ht="30" customHeight="1" x14ac:dyDescent="0.3">
      <c r="A31" s="8" t="s">
        <v>500</v>
      </c>
      <c r="B31" s="8" t="s">
        <v>501</v>
      </c>
      <c r="C31" s="8" t="s">
        <v>502</v>
      </c>
      <c r="D31" s="9"/>
      <c r="E31" s="13"/>
      <c r="F31" s="14"/>
      <c r="G31" s="13"/>
      <c r="H31" s="14"/>
      <c r="I31" s="13"/>
      <c r="J31" s="14"/>
      <c r="K31" s="13"/>
      <c r="L31" s="14"/>
      <c r="M31" s="8" t="s">
        <v>503</v>
      </c>
      <c r="N31" s="2" t="s">
        <v>80</v>
      </c>
      <c r="O31" s="2" t="s">
        <v>504</v>
      </c>
      <c r="P31" s="2" t="s">
        <v>64</v>
      </c>
      <c r="Q31" s="2" t="s">
        <v>64</v>
      </c>
      <c r="R31" s="2" t="s">
        <v>63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508</v>
      </c>
      <c r="AX31" s="2" t="s">
        <v>52</v>
      </c>
      <c r="AY31" s="2" t="s">
        <v>52</v>
      </c>
    </row>
    <row r="32" spans="1:51" ht="30" customHeight="1" x14ac:dyDescent="0.3">
      <c r="A32" s="8" t="s">
        <v>467</v>
      </c>
      <c r="B32" s="8" t="s">
        <v>52</v>
      </c>
      <c r="C32" s="8" t="s">
        <v>52</v>
      </c>
      <c r="D32" s="9"/>
      <c r="E32" s="13"/>
      <c r="F32" s="14"/>
      <c r="G32" s="13"/>
      <c r="H32" s="14"/>
      <c r="I32" s="13"/>
      <c r="J32" s="14"/>
      <c r="K32" s="13"/>
      <c r="L32" s="14"/>
      <c r="M32" s="8" t="s">
        <v>52</v>
      </c>
      <c r="N32" s="2" t="s">
        <v>83</v>
      </c>
      <c r="O32" s="2" t="s">
        <v>83</v>
      </c>
      <c r="P32" s="2" t="s">
        <v>52</v>
      </c>
      <c r="Q32" s="2" t="s">
        <v>52</v>
      </c>
      <c r="R32" s="2" t="s">
        <v>52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52</v>
      </c>
      <c r="AX32" s="2" t="s">
        <v>52</v>
      </c>
      <c r="AY32" s="2" t="s">
        <v>52</v>
      </c>
    </row>
    <row r="33" spans="1:51" ht="30" customHeight="1" x14ac:dyDescent="0.3">
      <c r="A33" s="9"/>
      <c r="B33" s="9"/>
      <c r="C33" s="9"/>
      <c r="D33" s="9"/>
      <c r="E33" s="13"/>
      <c r="F33" s="14"/>
      <c r="G33" s="13"/>
      <c r="H33" s="14"/>
      <c r="I33" s="13"/>
      <c r="J33" s="14"/>
      <c r="K33" s="13"/>
      <c r="L33" s="14"/>
      <c r="M33" s="9"/>
    </row>
    <row r="34" spans="1:51" ht="30" customHeight="1" x14ac:dyDescent="0.3">
      <c r="A34" s="41" t="s">
        <v>509</v>
      </c>
      <c r="B34" s="41"/>
      <c r="C34" s="41"/>
      <c r="D34" s="41"/>
      <c r="E34" s="42"/>
      <c r="F34" s="43"/>
      <c r="G34" s="42"/>
      <c r="H34" s="43"/>
      <c r="I34" s="42"/>
      <c r="J34" s="43"/>
      <c r="K34" s="42"/>
      <c r="L34" s="43"/>
      <c r="M34" s="41"/>
      <c r="N34" s="1" t="s">
        <v>113</v>
      </c>
    </row>
    <row r="35" spans="1:51" ht="30" customHeight="1" x14ac:dyDescent="0.3">
      <c r="A35" s="8" t="s">
        <v>510</v>
      </c>
      <c r="B35" s="8" t="s">
        <v>111</v>
      </c>
      <c r="C35" s="8" t="s">
        <v>68</v>
      </c>
      <c r="D35" s="9"/>
      <c r="E35" s="13"/>
      <c r="F35" s="14"/>
      <c r="G35" s="13"/>
      <c r="H35" s="14"/>
      <c r="I35" s="13"/>
      <c r="J35" s="14"/>
      <c r="K35" s="13"/>
      <c r="L35" s="14"/>
      <c r="M35" s="8" t="s">
        <v>511</v>
      </c>
      <c r="N35" s="2" t="s">
        <v>113</v>
      </c>
      <c r="O35" s="2" t="s">
        <v>512</v>
      </c>
      <c r="P35" s="2" t="s">
        <v>63</v>
      </c>
      <c r="Q35" s="2" t="s">
        <v>64</v>
      </c>
      <c r="R35" s="2" t="s">
        <v>64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513</v>
      </c>
      <c r="AX35" s="2" t="s">
        <v>52</v>
      </c>
      <c r="AY35" s="2" t="s">
        <v>52</v>
      </c>
    </row>
    <row r="36" spans="1:51" ht="30" customHeight="1" x14ac:dyDescent="0.3">
      <c r="A36" s="8" t="s">
        <v>514</v>
      </c>
      <c r="B36" s="8" t="s">
        <v>111</v>
      </c>
      <c r="C36" s="8" t="s">
        <v>68</v>
      </c>
      <c r="D36" s="9"/>
      <c r="E36" s="13"/>
      <c r="F36" s="14"/>
      <c r="G36" s="13"/>
      <c r="H36" s="14"/>
      <c r="I36" s="13"/>
      <c r="J36" s="14"/>
      <c r="K36" s="13"/>
      <c r="L36" s="14"/>
      <c r="M36" s="8" t="s">
        <v>515</v>
      </c>
      <c r="N36" s="2" t="s">
        <v>113</v>
      </c>
      <c r="O36" s="2" t="s">
        <v>516</v>
      </c>
      <c r="P36" s="2" t="s">
        <v>63</v>
      </c>
      <c r="Q36" s="2" t="s">
        <v>64</v>
      </c>
      <c r="R36" s="2" t="s">
        <v>64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517</v>
      </c>
      <c r="AX36" s="2" t="s">
        <v>52</v>
      </c>
      <c r="AY36" s="2" t="s">
        <v>52</v>
      </c>
    </row>
    <row r="37" spans="1:51" ht="30" customHeight="1" x14ac:dyDescent="0.3">
      <c r="A37" s="8" t="s">
        <v>467</v>
      </c>
      <c r="B37" s="8" t="s">
        <v>52</v>
      </c>
      <c r="C37" s="8" t="s">
        <v>52</v>
      </c>
      <c r="D37" s="9"/>
      <c r="E37" s="13"/>
      <c r="F37" s="14"/>
      <c r="G37" s="13"/>
      <c r="H37" s="14"/>
      <c r="I37" s="13"/>
      <c r="J37" s="14"/>
      <c r="K37" s="13"/>
      <c r="L37" s="14"/>
      <c r="M37" s="8" t="s">
        <v>52</v>
      </c>
      <c r="N37" s="2" t="s">
        <v>83</v>
      </c>
      <c r="O37" s="2" t="s">
        <v>83</v>
      </c>
      <c r="P37" s="2" t="s">
        <v>52</v>
      </c>
      <c r="Q37" s="2" t="s">
        <v>52</v>
      </c>
      <c r="R37" s="2" t="s">
        <v>52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52</v>
      </c>
      <c r="AX37" s="2" t="s">
        <v>52</v>
      </c>
      <c r="AY37" s="2" t="s">
        <v>52</v>
      </c>
    </row>
    <row r="38" spans="1:51" ht="30" customHeight="1" x14ac:dyDescent="0.3">
      <c r="A38" s="9"/>
      <c r="B38" s="9"/>
      <c r="C38" s="9"/>
      <c r="D38" s="9"/>
      <c r="E38" s="13"/>
      <c r="F38" s="14"/>
      <c r="G38" s="13"/>
      <c r="H38" s="14"/>
      <c r="I38" s="13"/>
      <c r="J38" s="14"/>
      <c r="K38" s="13"/>
      <c r="L38" s="14"/>
      <c r="M38" s="9"/>
    </row>
    <row r="39" spans="1:51" ht="30" customHeight="1" x14ac:dyDescent="0.3">
      <c r="A39" s="41" t="s">
        <v>518</v>
      </c>
      <c r="B39" s="41"/>
      <c r="C39" s="41"/>
      <c r="D39" s="41"/>
      <c r="E39" s="42"/>
      <c r="F39" s="43"/>
      <c r="G39" s="42"/>
      <c r="H39" s="43"/>
      <c r="I39" s="42"/>
      <c r="J39" s="43"/>
      <c r="K39" s="42"/>
      <c r="L39" s="43"/>
      <c r="M39" s="41"/>
      <c r="N39" s="1" t="s">
        <v>118</v>
      </c>
    </row>
    <row r="40" spans="1:51" ht="30" customHeight="1" x14ac:dyDescent="0.3">
      <c r="A40" s="8" t="s">
        <v>520</v>
      </c>
      <c r="B40" s="8" t="s">
        <v>52</v>
      </c>
      <c r="C40" s="8" t="s">
        <v>68</v>
      </c>
      <c r="D40" s="9"/>
      <c r="E40" s="13"/>
      <c r="F40" s="14"/>
      <c r="G40" s="13"/>
      <c r="H40" s="14"/>
      <c r="I40" s="13"/>
      <c r="J40" s="14"/>
      <c r="K40" s="13"/>
      <c r="L40" s="14"/>
      <c r="M40" s="8" t="s">
        <v>521</v>
      </c>
      <c r="N40" s="2" t="s">
        <v>118</v>
      </c>
      <c r="O40" s="2" t="s">
        <v>522</v>
      </c>
      <c r="P40" s="2" t="s">
        <v>63</v>
      </c>
      <c r="Q40" s="2" t="s">
        <v>64</v>
      </c>
      <c r="R40" s="2" t="s">
        <v>64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523</v>
      </c>
      <c r="AX40" s="2" t="s">
        <v>52</v>
      </c>
      <c r="AY40" s="2" t="s">
        <v>52</v>
      </c>
    </row>
    <row r="41" spans="1:51" ht="30" customHeight="1" x14ac:dyDescent="0.3">
      <c r="A41" s="8" t="s">
        <v>524</v>
      </c>
      <c r="B41" s="8" t="s">
        <v>116</v>
      </c>
      <c r="C41" s="8" t="s">
        <v>68</v>
      </c>
      <c r="D41" s="9"/>
      <c r="E41" s="13"/>
      <c r="F41" s="14"/>
      <c r="G41" s="13"/>
      <c r="H41" s="14"/>
      <c r="I41" s="13"/>
      <c r="J41" s="14"/>
      <c r="K41" s="13"/>
      <c r="L41" s="14"/>
      <c r="M41" s="8" t="s">
        <v>525</v>
      </c>
      <c r="N41" s="2" t="s">
        <v>118</v>
      </c>
      <c r="O41" s="2" t="s">
        <v>526</v>
      </c>
      <c r="P41" s="2" t="s">
        <v>63</v>
      </c>
      <c r="Q41" s="2" t="s">
        <v>64</v>
      </c>
      <c r="R41" s="2" t="s">
        <v>64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527</v>
      </c>
      <c r="AX41" s="2" t="s">
        <v>52</v>
      </c>
      <c r="AY41" s="2" t="s">
        <v>52</v>
      </c>
    </row>
    <row r="42" spans="1:51" ht="30" customHeight="1" x14ac:dyDescent="0.3">
      <c r="A42" s="8" t="s">
        <v>467</v>
      </c>
      <c r="B42" s="8" t="s">
        <v>52</v>
      </c>
      <c r="C42" s="8" t="s">
        <v>52</v>
      </c>
      <c r="D42" s="9"/>
      <c r="E42" s="13"/>
      <c r="F42" s="14"/>
      <c r="G42" s="13"/>
      <c r="H42" s="14"/>
      <c r="I42" s="13"/>
      <c r="J42" s="14"/>
      <c r="K42" s="13"/>
      <c r="L42" s="14"/>
      <c r="M42" s="8" t="s">
        <v>52</v>
      </c>
      <c r="N42" s="2" t="s">
        <v>83</v>
      </c>
      <c r="O42" s="2" t="s">
        <v>83</v>
      </c>
      <c r="P42" s="2" t="s">
        <v>52</v>
      </c>
      <c r="Q42" s="2" t="s">
        <v>52</v>
      </c>
      <c r="R42" s="2" t="s">
        <v>52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52</v>
      </c>
      <c r="AX42" s="2" t="s">
        <v>52</v>
      </c>
      <c r="AY42" s="2" t="s">
        <v>52</v>
      </c>
    </row>
    <row r="43" spans="1:51" ht="30" customHeight="1" x14ac:dyDescent="0.3">
      <c r="A43" s="9"/>
      <c r="B43" s="9"/>
      <c r="C43" s="9"/>
      <c r="D43" s="9"/>
      <c r="E43" s="13"/>
      <c r="F43" s="14"/>
      <c r="G43" s="13"/>
      <c r="H43" s="14"/>
      <c r="I43" s="13"/>
      <c r="J43" s="14"/>
      <c r="K43" s="13"/>
      <c r="L43" s="14"/>
      <c r="M43" s="9"/>
    </row>
    <row r="44" spans="1:51" ht="30" customHeight="1" x14ac:dyDescent="0.3">
      <c r="A44" s="41" t="s">
        <v>528</v>
      </c>
      <c r="B44" s="41"/>
      <c r="C44" s="41"/>
      <c r="D44" s="41"/>
      <c r="E44" s="42"/>
      <c r="F44" s="43"/>
      <c r="G44" s="42"/>
      <c r="H44" s="43"/>
      <c r="I44" s="42"/>
      <c r="J44" s="43"/>
      <c r="K44" s="42"/>
      <c r="L44" s="43"/>
      <c r="M44" s="41"/>
      <c r="N44" s="1" t="s">
        <v>123</v>
      </c>
    </row>
    <row r="45" spans="1:51" ht="30" customHeight="1" x14ac:dyDescent="0.3">
      <c r="A45" s="8" t="s">
        <v>530</v>
      </c>
      <c r="B45" s="8" t="s">
        <v>531</v>
      </c>
      <c r="C45" s="8" t="s">
        <v>206</v>
      </c>
      <c r="D45" s="9"/>
      <c r="E45" s="13"/>
      <c r="F45" s="14"/>
      <c r="G45" s="13"/>
      <c r="H45" s="14"/>
      <c r="I45" s="13"/>
      <c r="J45" s="14"/>
      <c r="K45" s="13"/>
      <c r="L45" s="14"/>
      <c r="M45" s="8" t="s">
        <v>532</v>
      </c>
      <c r="N45" s="2" t="s">
        <v>123</v>
      </c>
      <c r="O45" s="2" t="s">
        <v>533</v>
      </c>
      <c r="P45" s="2" t="s">
        <v>64</v>
      </c>
      <c r="Q45" s="2" t="s">
        <v>64</v>
      </c>
      <c r="R45" s="2" t="s">
        <v>63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534</v>
      </c>
      <c r="AX45" s="2" t="s">
        <v>52</v>
      </c>
      <c r="AY45" s="2" t="s">
        <v>52</v>
      </c>
    </row>
    <row r="46" spans="1:51" ht="30" customHeight="1" x14ac:dyDescent="0.3">
      <c r="A46" s="8" t="s">
        <v>535</v>
      </c>
      <c r="B46" s="8" t="s">
        <v>536</v>
      </c>
      <c r="C46" s="8" t="s">
        <v>88</v>
      </c>
      <c r="D46" s="9"/>
      <c r="E46" s="13"/>
      <c r="F46" s="14"/>
      <c r="G46" s="13"/>
      <c r="H46" s="14"/>
      <c r="I46" s="13"/>
      <c r="J46" s="14"/>
      <c r="K46" s="13"/>
      <c r="L46" s="14"/>
      <c r="M46" s="8" t="s">
        <v>537</v>
      </c>
      <c r="N46" s="2" t="s">
        <v>123</v>
      </c>
      <c r="O46" s="2" t="s">
        <v>538</v>
      </c>
      <c r="P46" s="2" t="s">
        <v>63</v>
      </c>
      <c r="Q46" s="2" t="s">
        <v>64</v>
      </c>
      <c r="R46" s="2" t="s">
        <v>64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539</v>
      </c>
      <c r="AX46" s="2" t="s">
        <v>52</v>
      </c>
      <c r="AY46" s="2" t="s">
        <v>52</v>
      </c>
    </row>
    <row r="47" spans="1:51" ht="30" customHeight="1" x14ac:dyDescent="0.3">
      <c r="A47" s="8" t="s">
        <v>540</v>
      </c>
      <c r="B47" s="8" t="s">
        <v>536</v>
      </c>
      <c r="C47" s="8" t="s">
        <v>88</v>
      </c>
      <c r="D47" s="9"/>
      <c r="E47" s="13"/>
      <c r="F47" s="14"/>
      <c r="G47" s="13"/>
      <c r="H47" s="14"/>
      <c r="I47" s="13"/>
      <c r="J47" s="14"/>
      <c r="K47" s="13"/>
      <c r="L47" s="14"/>
      <c r="M47" s="8" t="s">
        <v>541</v>
      </c>
      <c r="N47" s="2" t="s">
        <v>123</v>
      </c>
      <c r="O47" s="2" t="s">
        <v>542</v>
      </c>
      <c r="P47" s="2" t="s">
        <v>63</v>
      </c>
      <c r="Q47" s="2" t="s">
        <v>64</v>
      </c>
      <c r="R47" s="2" t="s">
        <v>64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543</v>
      </c>
      <c r="AX47" s="2" t="s">
        <v>52</v>
      </c>
      <c r="AY47" s="2" t="s">
        <v>52</v>
      </c>
    </row>
    <row r="48" spans="1:51" ht="30" customHeight="1" x14ac:dyDescent="0.3">
      <c r="A48" s="8" t="s">
        <v>467</v>
      </c>
      <c r="B48" s="8" t="s">
        <v>52</v>
      </c>
      <c r="C48" s="8" t="s">
        <v>52</v>
      </c>
      <c r="D48" s="9"/>
      <c r="E48" s="13"/>
      <c r="F48" s="14"/>
      <c r="G48" s="13"/>
      <c r="H48" s="14"/>
      <c r="I48" s="13"/>
      <c r="J48" s="14"/>
      <c r="K48" s="13"/>
      <c r="L48" s="14"/>
      <c r="M48" s="8" t="s">
        <v>52</v>
      </c>
      <c r="N48" s="2" t="s">
        <v>83</v>
      </c>
      <c r="O48" s="2" t="s">
        <v>83</v>
      </c>
      <c r="P48" s="2" t="s">
        <v>52</v>
      </c>
      <c r="Q48" s="2" t="s">
        <v>52</v>
      </c>
      <c r="R48" s="2" t="s">
        <v>52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52</v>
      </c>
      <c r="AX48" s="2" t="s">
        <v>52</v>
      </c>
      <c r="AY48" s="2" t="s">
        <v>52</v>
      </c>
    </row>
    <row r="49" spans="1:51" ht="30" customHeight="1" x14ac:dyDescent="0.3">
      <c r="A49" s="9"/>
      <c r="B49" s="9"/>
      <c r="C49" s="9"/>
      <c r="D49" s="9"/>
      <c r="E49" s="13"/>
      <c r="F49" s="14"/>
      <c r="G49" s="13"/>
      <c r="H49" s="14"/>
      <c r="I49" s="13"/>
      <c r="J49" s="14"/>
      <c r="K49" s="13"/>
      <c r="L49" s="14"/>
      <c r="M49" s="9"/>
    </row>
    <row r="50" spans="1:51" ht="30" customHeight="1" x14ac:dyDescent="0.3">
      <c r="A50" s="41" t="s">
        <v>544</v>
      </c>
      <c r="B50" s="41"/>
      <c r="C50" s="41"/>
      <c r="D50" s="41"/>
      <c r="E50" s="42"/>
      <c r="F50" s="43"/>
      <c r="G50" s="42"/>
      <c r="H50" s="43"/>
      <c r="I50" s="42"/>
      <c r="J50" s="43"/>
      <c r="K50" s="42"/>
      <c r="L50" s="43"/>
      <c r="M50" s="41"/>
      <c r="N50" s="1" t="s">
        <v>128</v>
      </c>
    </row>
    <row r="51" spans="1:51" ht="30" customHeight="1" x14ac:dyDescent="0.3">
      <c r="A51" s="8" t="s">
        <v>546</v>
      </c>
      <c r="B51" s="8" t="s">
        <v>501</v>
      </c>
      <c r="C51" s="8" t="s">
        <v>502</v>
      </c>
      <c r="D51" s="9"/>
      <c r="E51" s="13"/>
      <c r="F51" s="14"/>
      <c r="G51" s="13"/>
      <c r="H51" s="14"/>
      <c r="I51" s="13"/>
      <c r="J51" s="14"/>
      <c r="K51" s="13"/>
      <c r="L51" s="14"/>
      <c r="M51" s="8" t="s">
        <v>547</v>
      </c>
      <c r="N51" s="2" t="s">
        <v>128</v>
      </c>
      <c r="O51" s="2" t="s">
        <v>548</v>
      </c>
      <c r="P51" s="2" t="s">
        <v>64</v>
      </c>
      <c r="Q51" s="2" t="s">
        <v>64</v>
      </c>
      <c r="R51" s="2" t="s">
        <v>63</v>
      </c>
      <c r="S51" s="3"/>
      <c r="T51" s="3"/>
      <c r="U51" s="3"/>
      <c r="V51" s="3">
        <v>1</v>
      </c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549</v>
      </c>
      <c r="AX51" s="2" t="s">
        <v>52</v>
      </c>
      <c r="AY51" s="2" t="s">
        <v>52</v>
      </c>
    </row>
    <row r="52" spans="1:51" ht="30" customHeight="1" x14ac:dyDescent="0.3">
      <c r="A52" s="8" t="s">
        <v>500</v>
      </c>
      <c r="B52" s="8" t="s">
        <v>501</v>
      </c>
      <c r="C52" s="8" t="s">
        <v>502</v>
      </c>
      <c r="D52" s="9"/>
      <c r="E52" s="13"/>
      <c r="F52" s="14"/>
      <c r="G52" s="13"/>
      <c r="H52" s="14"/>
      <c r="I52" s="13"/>
      <c r="J52" s="14"/>
      <c r="K52" s="13"/>
      <c r="L52" s="14"/>
      <c r="M52" s="8" t="s">
        <v>503</v>
      </c>
      <c r="N52" s="2" t="s">
        <v>128</v>
      </c>
      <c r="O52" s="2" t="s">
        <v>504</v>
      </c>
      <c r="P52" s="2" t="s">
        <v>64</v>
      </c>
      <c r="Q52" s="2" t="s">
        <v>64</v>
      </c>
      <c r="R52" s="2" t="s">
        <v>63</v>
      </c>
      <c r="S52" s="3"/>
      <c r="T52" s="3"/>
      <c r="U52" s="3"/>
      <c r="V52" s="3">
        <v>1</v>
      </c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550</v>
      </c>
      <c r="AX52" s="2" t="s">
        <v>52</v>
      </c>
      <c r="AY52" s="2" t="s">
        <v>52</v>
      </c>
    </row>
    <row r="53" spans="1:51" ht="30" customHeight="1" x14ac:dyDescent="0.3">
      <c r="A53" s="8" t="s">
        <v>551</v>
      </c>
      <c r="B53" s="8" t="s">
        <v>552</v>
      </c>
      <c r="C53" s="8" t="s">
        <v>308</v>
      </c>
      <c r="D53" s="9"/>
      <c r="E53" s="13"/>
      <c r="F53" s="14"/>
      <c r="G53" s="13"/>
      <c r="H53" s="14"/>
      <c r="I53" s="13"/>
      <c r="J53" s="14"/>
      <c r="K53" s="13"/>
      <c r="L53" s="14"/>
      <c r="M53" s="8" t="s">
        <v>52</v>
      </c>
      <c r="N53" s="2" t="s">
        <v>128</v>
      </c>
      <c r="O53" s="2" t="s">
        <v>477</v>
      </c>
      <c r="P53" s="2" t="s">
        <v>64</v>
      </c>
      <c r="Q53" s="2" t="s">
        <v>64</v>
      </c>
      <c r="R53" s="2" t="s">
        <v>64</v>
      </c>
      <c r="S53" s="3">
        <v>1</v>
      </c>
      <c r="T53" s="3">
        <v>2</v>
      </c>
      <c r="U53" s="3">
        <v>0.02</v>
      </c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553</v>
      </c>
      <c r="AX53" s="2" t="s">
        <v>52</v>
      </c>
      <c r="AY53" s="2" t="s">
        <v>52</v>
      </c>
    </row>
    <row r="54" spans="1:51" ht="30" customHeight="1" x14ac:dyDescent="0.3">
      <c r="A54" s="8" t="s">
        <v>467</v>
      </c>
      <c r="B54" s="8" t="s">
        <v>52</v>
      </c>
      <c r="C54" s="8" t="s">
        <v>52</v>
      </c>
      <c r="D54" s="9"/>
      <c r="E54" s="13"/>
      <c r="F54" s="14"/>
      <c r="G54" s="13"/>
      <c r="H54" s="14"/>
      <c r="I54" s="13"/>
      <c r="J54" s="14"/>
      <c r="K54" s="13"/>
      <c r="L54" s="14"/>
      <c r="M54" s="8" t="s">
        <v>52</v>
      </c>
      <c r="N54" s="2" t="s">
        <v>83</v>
      </c>
      <c r="O54" s="2" t="s">
        <v>83</v>
      </c>
      <c r="P54" s="2" t="s">
        <v>52</v>
      </c>
      <c r="Q54" s="2" t="s">
        <v>52</v>
      </c>
      <c r="R54" s="2" t="s">
        <v>52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52</v>
      </c>
      <c r="AX54" s="2" t="s">
        <v>52</v>
      </c>
      <c r="AY54" s="2" t="s">
        <v>52</v>
      </c>
    </row>
    <row r="55" spans="1:51" ht="30" customHeight="1" x14ac:dyDescent="0.3">
      <c r="A55" s="9"/>
      <c r="B55" s="9"/>
      <c r="C55" s="9"/>
      <c r="D55" s="9"/>
      <c r="E55" s="13"/>
      <c r="F55" s="14"/>
      <c r="G55" s="13"/>
      <c r="H55" s="14"/>
      <c r="I55" s="13"/>
      <c r="J55" s="14"/>
      <c r="K55" s="13"/>
      <c r="L55" s="14"/>
      <c r="M55" s="9"/>
    </row>
    <row r="56" spans="1:51" ht="30" customHeight="1" x14ac:dyDescent="0.3">
      <c r="A56" s="41" t="s">
        <v>554</v>
      </c>
      <c r="B56" s="41"/>
      <c r="C56" s="41"/>
      <c r="D56" s="41"/>
      <c r="E56" s="42"/>
      <c r="F56" s="43"/>
      <c r="G56" s="42"/>
      <c r="H56" s="43"/>
      <c r="I56" s="42"/>
      <c r="J56" s="43"/>
      <c r="K56" s="42"/>
      <c r="L56" s="43"/>
      <c r="M56" s="41"/>
      <c r="N56" s="1" t="s">
        <v>133</v>
      </c>
    </row>
    <row r="57" spans="1:51" ht="30" customHeight="1" x14ac:dyDescent="0.3">
      <c r="A57" s="8" t="s">
        <v>555</v>
      </c>
      <c r="B57" s="8" t="s">
        <v>556</v>
      </c>
      <c r="C57" s="8" t="s">
        <v>557</v>
      </c>
      <c r="D57" s="9"/>
      <c r="E57" s="13"/>
      <c r="F57" s="14"/>
      <c r="G57" s="13"/>
      <c r="H57" s="14"/>
      <c r="I57" s="13"/>
      <c r="J57" s="14"/>
      <c r="K57" s="13"/>
      <c r="L57" s="14"/>
      <c r="M57" s="8" t="s">
        <v>558</v>
      </c>
      <c r="N57" s="2" t="s">
        <v>133</v>
      </c>
      <c r="O57" s="2" t="s">
        <v>559</v>
      </c>
      <c r="P57" s="2" t="s">
        <v>63</v>
      </c>
      <c r="Q57" s="2" t="s">
        <v>64</v>
      </c>
      <c r="R57" s="2" t="s">
        <v>64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560</v>
      </c>
      <c r="AX57" s="2" t="s">
        <v>52</v>
      </c>
      <c r="AY57" s="2" t="s">
        <v>52</v>
      </c>
    </row>
    <row r="58" spans="1:51" ht="30" customHeight="1" x14ac:dyDescent="0.3">
      <c r="A58" s="8" t="s">
        <v>561</v>
      </c>
      <c r="B58" s="8" t="s">
        <v>562</v>
      </c>
      <c r="C58" s="8" t="s">
        <v>102</v>
      </c>
      <c r="D58" s="9"/>
      <c r="E58" s="13"/>
      <c r="F58" s="14"/>
      <c r="G58" s="13"/>
      <c r="H58" s="14"/>
      <c r="I58" s="13"/>
      <c r="J58" s="14"/>
      <c r="K58" s="13"/>
      <c r="L58" s="14"/>
      <c r="M58" s="8" t="s">
        <v>563</v>
      </c>
      <c r="N58" s="2" t="s">
        <v>133</v>
      </c>
      <c r="O58" s="2" t="s">
        <v>564</v>
      </c>
      <c r="P58" s="2" t="s">
        <v>63</v>
      </c>
      <c r="Q58" s="2" t="s">
        <v>64</v>
      </c>
      <c r="R58" s="2" t="s">
        <v>64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565</v>
      </c>
      <c r="AX58" s="2" t="s">
        <v>52</v>
      </c>
      <c r="AY58" s="2" t="s">
        <v>52</v>
      </c>
    </row>
    <row r="59" spans="1:51" ht="30" customHeight="1" x14ac:dyDescent="0.3">
      <c r="A59" s="8" t="s">
        <v>467</v>
      </c>
      <c r="B59" s="8" t="s">
        <v>52</v>
      </c>
      <c r="C59" s="8" t="s">
        <v>52</v>
      </c>
      <c r="D59" s="9"/>
      <c r="E59" s="13"/>
      <c r="F59" s="14"/>
      <c r="G59" s="13"/>
      <c r="H59" s="14"/>
      <c r="I59" s="13"/>
      <c r="J59" s="14"/>
      <c r="K59" s="13"/>
      <c r="L59" s="14"/>
      <c r="M59" s="8" t="s">
        <v>52</v>
      </c>
      <c r="N59" s="2" t="s">
        <v>83</v>
      </c>
      <c r="O59" s="2" t="s">
        <v>83</v>
      </c>
      <c r="P59" s="2" t="s">
        <v>52</v>
      </c>
      <c r="Q59" s="2" t="s">
        <v>52</v>
      </c>
      <c r="R59" s="2" t="s">
        <v>52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52</v>
      </c>
      <c r="AX59" s="2" t="s">
        <v>52</v>
      </c>
      <c r="AY59" s="2" t="s">
        <v>52</v>
      </c>
    </row>
    <row r="60" spans="1:51" ht="30" customHeight="1" x14ac:dyDescent="0.3">
      <c r="A60" s="9"/>
      <c r="B60" s="9"/>
      <c r="C60" s="9"/>
      <c r="D60" s="9"/>
      <c r="E60" s="13"/>
      <c r="F60" s="14"/>
      <c r="G60" s="13"/>
      <c r="H60" s="14"/>
      <c r="I60" s="13"/>
      <c r="J60" s="14"/>
      <c r="K60" s="13"/>
      <c r="L60" s="14"/>
      <c r="M60" s="9"/>
    </row>
    <row r="61" spans="1:51" ht="30" customHeight="1" x14ac:dyDescent="0.3">
      <c r="A61" s="41" t="s">
        <v>566</v>
      </c>
      <c r="B61" s="41"/>
      <c r="C61" s="41"/>
      <c r="D61" s="41"/>
      <c r="E61" s="42"/>
      <c r="F61" s="43"/>
      <c r="G61" s="42"/>
      <c r="H61" s="43"/>
      <c r="I61" s="42"/>
      <c r="J61" s="43"/>
      <c r="K61" s="42"/>
      <c r="L61" s="43"/>
      <c r="M61" s="41"/>
      <c r="N61" s="1" t="s">
        <v>138</v>
      </c>
    </row>
    <row r="62" spans="1:51" ht="30" customHeight="1" x14ac:dyDescent="0.3">
      <c r="A62" s="8" t="s">
        <v>568</v>
      </c>
      <c r="B62" s="8" t="s">
        <v>501</v>
      </c>
      <c r="C62" s="8" t="s">
        <v>502</v>
      </c>
      <c r="D62" s="9"/>
      <c r="E62" s="13"/>
      <c r="F62" s="14"/>
      <c r="G62" s="13"/>
      <c r="H62" s="14"/>
      <c r="I62" s="13"/>
      <c r="J62" s="14"/>
      <c r="K62" s="13"/>
      <c r="L62" s="14"/>
      <c r="M62" s="8" t="s">
        <v>569</v>
      </c>
      <c r="N62" s="2" t="s">
        <v>138</v>
      </c>
      <c r="O62" s="2" t="s">
        <v>570</v>
      </c>
      <c r="P62" s="2" t="s">
        <v>64</v>
      </c>
      <c r="Q62" s="2" t="s">
        <v>64</v>
      </c>
      <c r="R62" s="2" t="s">
        <v>63</v>
      </c>
      <c r="S62" s="3"/>
      <c r="T62" s="3"/>
      <c r="U62" s="3"/>
      <c r="V62" s="3">
        <v>1</v>
      </c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571</v>
      </c>
      <c r="AX62" s="2" t="s">
        <v>52</v>
      </c>
      <c r="AY62" s="2" t="s">
        <v>52</v>
      </c>
    </row>
    <row r="63" spans="1:51" ht="30" customHeight="1" x14ac:dyDescent="0.3">
      <c r="A63" s="8" t="s">
        <v>551</v>
      </c>
      <c r="B63" s="8" t="s">
        <v>572</v>
      </c>
      <c r="C63" s="8" t="s">
        <v>308</v>
      </c>
      <c r="D63" s="9"/>
      <c r="E63" s="13"/>
      <c r="F63" s="14"/>
      <c r="G63" s="13"/>
      <c r="H63" s="14"/>
      <c r="I63" s="13"/>
      <c r="J63" s="14"/>
      <c r="K63" s="13"/>
      <c r="L63" s="14"/>
      <c r="M63" s="8" t="s">
        <v>52</v>
      </c>
      <c r="N63" s="2" t="s">
        <v>138</v>
      </c>
      <c r="O63" s="2" t="s">
        <v>477</v>
      </c>
      <c r="P63" s="2" t="s">
        <v>64</v>
      </c>
      <c r="Q63" s="2" t="s">
        <v>64</v>
      </c>
      <c r="R63" s="2" t="s">
        <v>64</v>
      </c>
      <c r="S63" s="3">
        <v>1</v>
      </c>
      <c r="T63" s="3">
        <v>0</v>
      </c>
      <c r="U63" s="3">
        <v>0.03</v>
      </c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573</v>
      </c>
      <c r="AX63" s="2" t="s">
        <v>52</v>
      </c>
      <c r="AY63" s="2" t="s">
        <v>52</v>
      </c>
    </row>
    <row r="64" spans="1:51" ht="30" customHeight="1" x14ac:dyDescent="0.3">
      <c r="A64" s="8" t="s">
        <v>467</v>
      </c>
      <c r="B64" s="8" t="s">
        <v>52</v>
      </c>
      <c r="C64" s="8" t="s">
        <v>52</v>
      </c>
      <c r="D64" s="9"/>
      <c r="E64" s="13"/>
      <c r="F64" s="14"/>
      <c r="G64" s="13"/>
      <c r="H64" s="14"/>
      <c r="I64" s="13"/>
      <c r="J64" s="14"/>
      <c r="K64" s="13"/>
      <c r="L64" s="14"/>
      <c r="M64" s="8" t="s">
        <v>52</v>
      </c>
      <c r="N64" s="2" t="s">
        <v>83</v>
      </c>
      <c r="O64" s="2" t="s">
        <v>83</v>
      </c>
      <c r="P64" s="2" t="s">
        <v>52</v>
      </c>
      <c r="Q64" s="2" t="s">
        <v>52</v>
      </c>
      <c r="R64" s="2" t="s">
        <v>52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52</v>
      </c>
      <c r="AX64" s="2" t="s">
        <v>52</v>
      </c>
      <c r="AY64" s="2" t="s">
        <v>52</v>
      </c>
    </row>
    <row r="65" spans="1:51" ht="30" customHeight="1" x14ac:dyDescent="0.3">
      <c r="A65" s="9"/>
      <c r="B65" s="9"/>
      <c r="C65" s="9"/>
      <c r="D65" s="9"/>
      <c r="E65" s="13"/>
      <c r="F65" s="14"/>
      <c r="G65" s="13"/>
      <c r="H65" s="14"/>
      <c r="I65" s="13"/>
      <c r="J65" s="14"/>
      <c r="K65" s="13"/>
      <c r="L65" s="14"/>
      <c r="M65" s="9"/>
    </row>
    <row r="66" spans="1:51" ht="30" customHeight="1" x14ac:dyDescent="0.3">
      <c r="A66" s="41" t="s">
        <v>574</v>
      </c>
      <c r="B66" s="41"/>
      <c r="C66" s="41"/>
      <c r="D66" s="41"/>
      <c r="E66" s="42"/>
      <c r="F66" s="43"/>
      <c r="G66" s="42"/>
      <c r="H66" s="43"/>
      <c r="I66" s="42"/>
      <c r="J66" s="43"/>
      <c r="K66" s="42"/>
      <c r="L66" s="43"/>
      <c r="M66" s="41"/>
      <c r="N66" s="1" t="s">
        <v>155</v>
      </c>
    </row>
    <row r="67" spans="1:51" ht="30" customHeight="1" x14ac:dyDescent="0.3">
      <c r="A67" s="8" t="s">
        <v>576</v>
      </c>
      <c r="B67" s="8" t="s">
        <v>501</v>
      </c>
      <c r="C67" s="8" t="s">
        <v>502</v>
      </c>
      <c r="D67" s="9"/>
      <c r="E67" s="13"/>
      <c r="F67" s="14"/>
      <c r="G67" s="13"/>
      <c r="H67" s="14"/>
      <c r="I67" s="13"/>
      <c r="J67" s="14"/>
      <c r="K67" s="13"/>
      <c r="L67" s="14"/>
      <c r="M67" s="8" t="s">
        <v>577</v>
      </c>
      <c r="N67" s="2" t="s">
        <v>155</v>
      </c>
      <c r="O67" s="2" t="s">
        <v>578</v>
      </c>
      <c r="P67" s="2" t="s">
        <v>64</v>
      </c>
      <c r="Q67" s="2" t="s">
        <v>64</v>
      </c>
      <c r="R67" s="2" t="s">
        <v>63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579</v>
      </c>
      <c r="AX67" s="2" t="s">
        <v>52</v>
      </c>
      <c r="AY67" s="2" t="s">
        <v>52</v>
      </c>
    </row>
    <row r="68" spans="1:51" ht="30" customHeight="1" x14ac:dyDescent="0.3">
      <c r="A68" s="8" t="s">
        <v>467</v>
      </c>
      <c r="B68" s="8" t="s">
        <v>52</v>
      </c>
      <c r="C68" s="8" t="s">
        <v>52</v>
      </c>
      <c r="D68" s="9"/>
      <c r="E68" s="13"/>
      <c r="F68" s="14"/>
      <c r="G68" s="13"/>
      <c r="H68" s="14"/>
      <c r="I68" s="13"/>
      <c r="J68" s="14"/>
      <c r="K68" s="13"/>
      <c r="L68" s="14"/>
      <c r="M68" s="8" t="s">
        <v>52</v>
      </c>
      <c r="N68" s="2" t="s">
        <v>83</v>
      </c>
      <c r="O68" s="2" t="s">
        <v>83</v>
      </c>
      <c r="P68" s="2" t="s">
        <v>52</v>
      </c>
      <c r="Q68" s="2" t="s">
        <v>52</v>
      </c>
      <c r="R68" s="2" t="s">
        <v>52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52</v>
      </c>
      <c r="AX68" s="2" t="s">
        <v>52</v>
      </c>
      <c r="AY68" s="2" t="s">
        <v>52</v>
      </c>
    </row>
    <row r="69" spans="1:51" ht="30" customHeight="1" x14ac:dyDescent="0.3">
      <c r="A69" s="9"/>
      <c r="B69" s="9"/>
      <c r="C69" s="9"/>
      <c r="D69" s="9"/>
      <c r="E69" s="13"/>
      <c r="F69" s="14"/>
      <c r="G69" s="13"/>
      <c r="H69" s="14"/>
      <c r="I69" s="13"/>
      <c r="J69" s="14"/>
      <c r="K69" s="13"/>
      <c r="L69" s="14"/>
      <c r="M69" s="9"/>
    </row>
    <row r="70" spans="1:51" ht="30" customHeight="1" x14ac:dyDescent="0.3">
      <c r="A70" s="41" t="s">
        <v>580</v>
      </c>
      <c r="B70" s="41"/>
      <c r="C70" s="41"/>
      <c r="D70" s="41"/>
      <c r="E70" s="42"/>
      <c r="F70" s="43"/>
      <c r="G70" s="42"/>
      <c r="H70" s="43"/>
      <c r="I70" s="42"/>
      <c r="J70" s="43"/>
      <c r="K70" s="42"/>
      <c r="L70" s="43"/>
      <c r="M70" s="41"/>
      <c r="N70" s="1" t="s">
        <v>159</v>
      </c>
    </row>
    <row r="71" spans="1:51" ht="30" customHeight="1" x14ac:dyDescent="0.3">
      <c r="A71" s="8" t="s">
        <v>576</v>
      </c>
      <c r="B71" s="8" t="s">
        <v>501</v>
      </c>
      <c r="C71" s="8" t="s">
        <v>502</v>
      </c>
      <c r="D71" s="9"/>
      <c r="E71" s="13"/>
      <c r="F71" s="14"/>
      <c r="G71" s="13"/>
      <c r="H71" s="14"/>
      <c r="I71" s="13"/>
      <c r="J71" s="14"/>
      <c r="K71" s="13"/>
      <c r="L71" s="14"/>
      <c r="M71" s="8" t="s">
        <v>577</v>
      </c>
      <c r="N71" s="2" t="s">
        <v>159</v>
      </c>
      <c r="O71" s="2" t="s">
        <v>578</v>
      </c>
      <c r="P71" s="2" t="s">
        <v>64</v>
      </c>
      <c r="Q71" s="2" t="s">
        <v>64</v>
      </c>
      <c r="R71" s="2" t="s">
        <v>63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581</v>
      </c>
      <c r="AX71" s="2" t="s">
        <v>52</v>
      </c>
      <c r="AY71" s="2" t="s">
        <v>52</v>
      </c>
    </row>
    <row r="72" spans="1:51" ht="30" customHeight="1" x14ac:dyDescent="0.3">
      <c r="A72" s="8" t="s">
        <v>467</v>
      </c>
      <c r="B72" s="8" t="s">
        <v>52</v>
      </c>
      <c r="C72" s="8" t="s">
        <v>52</v>
      </c>
      <c r="D72" s="9"/>
      <c r="E72" s="13"/>
      <c r="F72" s="14"/>
      <c r="G72" s="13"/>
      <c r="H72" s="14"/>
      <c r="I72" s="13"/>
      <c r="J72" s="14"/>
      <c r="K72" s="13"/>
      <c r="L72" s="14"/>
      <c r="M72" s="8" t="s">
        <v>52</v>
      </c>
      <c r="N72" s="2" t="s">
        <v>83</v>
      </c>
      <c r="O72" s="2" t="s">
        <v>83</v>
      </c>
      <c r="P72" s="2" t="s">
        <v>52</v>
      </c>
      <c r="Q72" s="2" t="s">
        <v>52</v>
      </c>
      <c r="R72" s="2" t="s">
        <v>52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52</v>
      </c>
      <c r="AX72" s="2" t="s">
        <v>52</v>
      </c>
      <c r="AY72" s="2" t="s">
        <v>52</v>
      </c>
    </row>
    <row r="73" spans="1:51" ht="30" customHeight="1" x14ac:dyDescent="0.3">
      <c r="A73" s="9"/>
      <c r="B73" s="9"/>
      <c r="C73" s="9"/>
      <c r="D73" s="9"/>
      <c r="E73" s="13"/>
      <c r="F73" s="14"/>
      <c r="G73" s="13"/>
      <c r="H73" s="14"/>
      <c r="I73" s="13"/>
      <c r="J73" s="14"/>
      <c r="K73" s="13"/>
      <c r="L73" s="14"/>
      <c r="M73" s="9"/>
    </row>
    <row r="74" spans="1:51" ht="30" customHeight="1" x14ac:dyDescent="0.3">
      <c r="A74" s="41" t="s">
        <v>582</v>
      </c>
      <c r="B74" s="41"/>
      <c r="C74" s="41"/>
      <c r="D74" s="41"/>
      <c r="E74" s="42"/>
      <c r="F74" s="43"/>
      <c r="G74" s="42"/>
      <c r="H74" s="43"/>
      <c r="I74" s="42"/>
      <c r="J74" s="43"/>
      <c r="K74" s="42"/>
      <c r="L74" s="43"/>
      <c r="M74" s="41"/>
      <c r="N74" s="1" t="s">
        <v>164</v>
      </c>
    </row>
    <row r="75" spans="1:51" ht="30" customHeight="1" x14ac:dyDescent="0.3">
      <c r="A75" s="8" t="s">
        <v>584</v>
      </c>
      <c r="B75" s="8" t="s">
        <v>585</v>
      </c>
      <c r="C75" s="8" t="s">
        <v>586</v>
      </c>
      <c r="D75" s="9"/>
      <c r="E75" s="13"/>
      <c r="F75" s="14"/>
      <c r="G75" s="13"/>
      <c r="H75" s="14"/>
      <c r="I75" s="13"/>
      <c r="J75" s="14"/>
      <c r="K75" s="13"/>
      <c r="L75" s="14"/>
      <c r="M75" s="8" t="s">
        <v>587</v>
      </c>
      <c r="N75" s="2" t="s">
        <v>164</v>
      </c>
      <c r="O75" s="2" t="s">
        <v>588</v>
      </c>
      <c r="P75" s="2" t="s">
        <v>64</v>
      </c>
      <c r="Q75" s="2" t="s">
        <v>64</v>
      </c>
      <c r="R75" s="2" t="s">
        <v>63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589</v>
      </c>
      <c r="AX75" s="2" t="s">
        <v>52</v>
      </c>
      <c r="AY75" s="2" t="s">
        <v>52</v>
      </c>
    </row>
    <row r="76" spans="1:51" ht="30" customHeight="1" x14ac:dyDescent="0.3">
      <c r="A76" s="8" t="s">
        <v>161</v>
      </c>
      <c r="B76" s="8" t="s">
        <v>590</v>
      </c>
      <c r="C76" s="8" t="s">
        <v>68</v>
      </c>
      <c r="D76" s="9"/>
      <c r="E76" s="13"/>
      <c r="F76" s="14"/>
      <c r="G76" s="13"/>
      <c r="H76" s="14"/>
      <c r="I76" s="13"/>
      <c r="J76" s="14"/>
      <c r="K76" s="13"/>
      <c r="L76" s="14"/>
      <c r="M76" s="8" t="s">
        <v>591</v>
      </c>
      <c r="N76" s="2" t="s">
        <v>164</v>
      </c>
      <c r="O76" s="2" t="s">
        <v>592</v>
      </c>
      <c r="P76" s="2" t="s">
        <v>63</v>
      </c>
      <c r="Q76" s="2" t="s">
        <v>64</v>
      </c>
      <c r="R76" s="2" t="s">
        <v>64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593</v>
      </c>
      <c r="AX76" s="2" t="s">
        <v>52</v>
      </c>
      <c r="AY76" s="2" t="s">
        <v>52</v>
      </c>
    </row>
    <row r="77" spans="1:51" ht="30" customHeight="1" x14ac:dyDescent="0.3">
      <c r="A77" s="8" t="s">
        <v>467</v>
      </c>
      <c r="B77" s="8" t="s">
        <v>52</v>
      </c>
      <c r="C77" s="8" t="s">
        <v>52</v>
      </c>
      <c r="D77" s="9"/>
      <c r="E77" s="13"/>
      <c r="F77" s="14"/>
      <c r="G77" s="13"/>
      <c r="H77" s="14"/>
      <c r="I77" s="13"/>
      <c r="J77" s="14"/>
      <c r="K77" s="13"/>
      <c r="L77" s="14"/>
      <c r="M77" s="8" t="s">
        <v>52</v>
      </c>
      <c r="N77" s="2" t="s">
        <v>83</v>
      </c>
      <c r="O77" s="2" t="s">
        <v>83</v>
      </c>
      <c r="P77" s="2" t="s">
        <v>52</v>
      </c>
      <c r="Q77" s="2" t="s">
        <v>52</v>
      </c>
      <c r="R77" s="2" t="s">
        <v>52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52</v>
      </c>
      <c r="AX77" s="2" t="s">
        <v>52</v>
      </c>
      <c r="AY77" s="2" t="s">
        <v>52</v>
      </c>
    </row>
    <row r="78" spans="1:51" ht="30" customHeight="1" x14ac:dyDescent="0.3">
      <c r="A78" s="9"/>
      <c r="B78" s="9"/>
      <c r="C78" s="9"/>
      <c r="D78" s="9"/>
      <c r="E78" s="13"/>
      <c r="F78" s="14"/>
      <c r="G78" s="13"/>
      <c r="H78" s="14"/>
      <c r="I78" s="13"/>
      <c r="J78" s="14"/>
      <c r="K78" s="13"/>
      <c r="L78" s="14"/>
      <c r="M78" s="9"/>
    </row>
    <row r="79" spans="1:51" ht="30" customHeight="1" x14ac:dyDescent="0.3">
      <c r="A79" s="41" t="s">
        <v>594</v>
      </c>
      <c r="B79" s="41"/>
      <c r="C79" s="41"/>
      <c r="D79" s="41"/>
      <c r="E79" s="42"/>
      <c r="F79" s="43"/>
      <c r="G79" s="42"/>
      <c r="H79" s="43"/>
      <c r="I79" s="42"/>
      <c r="J79" s="43"/>
      <c r="K79" s="42"/>
      <c r="L79" s="43"/>
      <c r="M79" s="41"/>
      <c r="N79" s="1" t="s">
        <v>169</v>
      </c>
    </row>
    <row r="80" spans="1:51" ht="30" customHeight="1" x14ac:dyDescent="0.3">
      <c r="A80" s="8" t="s">
        <v>596</v>
      </c>
      <c r="B80" s="8" t="s">
        <v>167</v>
      </c>
      <c r="C80" s="8" t="s">
        <v>68</v>
      </c>
      <c r="D80" s="9"/>
      <c r="E80" s="13"/>
      <c r="F80" s="14"/>
      <c r="G80" s="13"/>
      <c r="H80" s="14"/>
      <c r="I80" s="13"/>
      <c r="J80" s="14"/>
      <c r="K80" s="13"/>
      <c r="L80" s="14"/>
      <c r="M80" s="8" t="s">
        <v>597</v>
      </c>
      <c r="N80" s="2" t="s">
        <v>169</v>
      </c>
      <c r="O80" s="2" t="s">
        <v>598</v>
      </c>
      <c r="P80" s="2" t="s">
        <v>64</v>
      </c>
      <c r="Q80" s="2" t="s">
        <v>64</v>
      </c>
      <c r="R80" s="2" t="s">
        <v>63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599</v>
      </c>
      <c r="AX80" s="2" t="s">
        <v>52</v>
      </c>
      <c r="AY80" s="2" t="s">
        <v>52</v>
      </c>
    </row>
    <row r="81" spans="1:51" ht="30" customHeight="1" x14ac:dyDescent="0.3">
      <c r="A81" s="8" t="s">
        <v>600</v>
      </c>
      <c r="B81" s="8" t="s">
        <v>601</v>
      </c>
      <c r="C81" s="8" t="s">
        <v>68</v>
      </c>
      <c r="D81" s="9"/>
      <c r="E81" s="13"/>
      <c r="F81" s="14"/>
      <c r="G81" s="13"/>
      <c r="H81" s="14"/>
      <c r="I81" s="13"/>
      <c r="J81" s="14"/>
      <c r="K81" s="13"/>
      <c r="L81" s="14"/>
      <c r="M81" s="8" t="s">
        <v>602</v>
      </c>
      <c r="N81" s="2" t="s">
        <v>169</v>
      </c>
      <c r="O81" s="2" t="s">
        <v>603</v>
      </c>
      <c r="P81" s="2" t="s">
        <v>63</v>
      </c>
      <c r="Q81" s="2" t="s">
        <v>64</v>
      </c>
      <c r="R81" s="2" t="s">
        <v>64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604</v>
      </c>
      <c r="AX81" s="2" t="s">
        <v>52</v>
      </c>
      <c r="AY81" s="2" t="s">
        <v>52</v>
      </c>
    </row>
    <row r="82" spans="1:51" ht="30" customHeight="1" x14ac:dyDescent="0.3">
      <c r="A82" s="8" t="s">
        <v>467</v>
      </c>
      <c r="B82" s="8" t="s">
        <v>52</v>
      </c>
      <c r="C82" s="8" t="s">
        <v>52</v>
      </c>
      <c r="D82" s="9"/>
      <c r="E82" s="13"/>
      <c r="F82" s="14"/>
      <c r="G82" s="13"/>
      <c r="H82" s="14"/>
      <c r="I82" s="13"/>
      <c r="J82" s="14"/>
      <c r="K82" s="13"/>
      <c r="L82" s="14"/>
      <c r="M82" s="8" t="s">
        <v>52</v>
      </c>
      <c r="N82" s="2" t="s">
        <v>83</v>
      </c>
      <c r="O82" s="2" t="s">
        <v>83</v>
      </c>
      <c r="P82" s="2" t="s">
        <v>52</v>
      </c>
      <c r="Q82" s="2" t="s">
        <v>52</v>
      </c>
      <c r="R82" s="2" t="s">
        <v>52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52</v>
      </c>
      <c r="AX82" s="2" t="s">
        <v>52</v>
      </c>
      <c r="AY82" s="2" t="s">
        <v>52</v>
      </c>
    </row>
    <row r="83" spans="1:51" ht="30" customHeight="1" x14ac:dyDescent="0.3">
      <c r="A83" s="9"/>
      <c r="B83" s="9"/>
      <c r="C83" s="9"/>
      <c r="D83" s="9"/>
      <c r="E83" s="13"/>
      <c r="F83" s="14"/>
      <c r="G83" s="13"/>
      <c r="H83" s="14"/>
      <c r="I83" s="13"/>
      <c r="J83" s="14"/>
      <c r="K83" s="13"/>
      <c r="L83" s="14"/>
      <c r="M83" s="9"/>
    </row>
    <row r="84" spans="1:51" ht="30" customHeight="1" x14ac:dyDescent="0.3">
      <c r="A84" s="41" t="s">
        <v>605</v>
      </c>
      <c r="B84" s="41"/>
      <c r="C84" s="41"/>
      <c r="D84" s="41"/>
      <c r="E84" s="42"/>
      <c r="F84" s="43"/>
      <c r="G84" s="42"/>
      <c r="H84" s="43"/>
      <c r="I84" s="42"/>
      <c r="J84" s="43"/>
      <c r="K84" s="42"/>
      <c r="L84" s="43"/>
      <c r="M84" s="41"/>
      <c r="N84" s="1" t="s">
        <v>174</v>
      </c>
    </row>
    <row r="85" spans="1:51" ht="30" customHeight="1" x14ac:dyDescent="0.3">
      <c r="A85" s="8" t="s">
        <v>606</v>
      </c>
      <c r="B85" s="8" t="s">
        <v>607</v>
      </c>
      <c r="C85" s="8" t="s">
        <v>68</v>
      </c>
      <c r="D85" s="9"/>
      <c r="E85" s="13"/>
      <c r="F85" s="14"/>
      <c r="G85" s="13"/>
      <c r="H85" s="14"/>
      <c r="I85" s="13"/>
      <c r="J85" s="14"/>
      <c r="K85" s="13"/>
      <c r="L85" s="14"/>
      <c r="M85" s="8" t="s">
        <v>608</v>
      </c>
      <c r="N85" s="2" t="s">
        <v>174</v>
      </c>
      <c r="O85" s="2" t="s">
        <v>609</v>
      </c>
      <c r="P85" s="2" t="s">
        <v>64</v>
      </c>
      <c r="Q85" s="2" t="s">
        <v>64</v>
      </c>
      <c r="R85" s="2" t="s">
        <v>63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610</v>
      </c>
      <c r="AX85" s="2" t="s">
        <v>52</v>
      </c>
      <c r="AY85" s="2" t="s">
        <v>52</v>
      </c>
    </row>
    <row r="86" spans="1:51" ht="30" customHeight="1" x14ac:dyDescent="0.3">
      <c r="A86" s="8" t="s">
        <v>611</v>
      </c>
      <c r="B86" s="8" t="s">
        <v>612</v>
      </c>
      <c r="C86" s="8" t="s">
        <v>68</v>
      </c>
      <c r="D86" s="9"/>
      <c r="E86" s="13"/>
      <c r="F86" s="14"/>
      <c r="G86" s="13"/>
      <c r="H86" s="14"/>
      <c r="I86" s="13"/>
      <c r="J86" s="14"/>
      <c r="K86" s="13"/>
      <c r="L86" s="14"/>
      <c r="M86" s="8" t="s">
        <v>613</v>
      </c>
      <c r="N86" s="2" t="s">
        <v>174</v>
      </c>
      <c r="O86" s="2" t="s">
        <v>614</v>
      </c>
      <c r="P86" s="2" t="s">
        <v>63</v>
      </c>
      <c r="Q86" s="2" t="s">
        <v>64</v>
      </c>
      <c r="R86" s="2" t="s">
        <v>64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615</v>
      </c>
      <c r="AX86" s="2" t="s">
        <v>52</v>
      </c>
      <c r="AY86" s="2" t="s">
        <v>52</v>
      </c>
    </row>
    <row r="87" spans="1:51" ht="30" customHeight="1" x14ac:dyDescent="0.3">
      <c r="A87" s="8" t="s">
        <v>467</v>
      </c>
      <c r="B87" s="8" t="s">
        <v>52</v>
      </c>
      <c r="C87" s="8" t="s">
        <v>52</v>
      </c>
      <c r="D87" s="9"/>
      <c r="E87" s="13"/>
      <c r="F87" s="14"/>
      <c r="G87" s="13"/>
      <c r="H87" s="14"/>
      <c r="I87" s="13"/>
      <c r="J87" s="14"/>
      <c r="K87" s="13"/>
      <c r="L87" s="14"/>
      <c r="M87" s="8" t="s">
        <v>52</v>
      </c>
      <c r="N87" s="2" t="s">
        <v>83</v>
      </c>
      <c r="O87" s="2" t="s">
        <v>83</v>
      </c>
      <c r="P87" s="2" t="s">
        <v>52</v>
      </c>
      <c r="Q87" s="2" t="s">
        <v>52</v>
      </c>
      <c r="R87" s="2" t="s">
        <v>52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52</v>
      </c>
      <c r="AX87" s="2" t="s">
        <v>52</v>
      </c>
      <c r="AY87" s="2" t="s">
        <v>52</v>
      </c>
    </row>
    <row r="88" spans="1:51" ht="30" customHeight="1" x14ac:dyDescent="0.3">
      <c r="A88" s="9"/>
      <c r="B88" s="9"/>
      <c r="C88" s="9"/>
      <c r="D88" s="9"/>
      <c r="E88" s="13"/>
      <c r="F88" s="14"/>
      <c r="G88" s="13"/>
      <c r="H88" s="14"/>
      <c r="I88" s="13"/>
      <c r="J88" s="14"/>
      <c r="K88" s="13"/>
      <c r="L88" s="14"/>
      <c r="M88" s="9"/>
    </row>
    <row r="89" spans="1:51" ht="30" customHeight="1" x14ac:dyDescent="0.3">
      <c r="A89" s="41" t="s">
        <v>616</v>
      </c>
      <c r="B89" s="41"/>
      <c r="C89" s="41"/>
      <c r="D89" s="41"/>
      <c r="E89" s="42"/>
      <c r="F89" s="43"/>
      <c r="G89" s="42"/>
      <c r="H89" s="43"/>
      <c r="I89" s="42"/>
      <c r="J89" s="43"/>
      <c r="K89" s="42"/>
      <c r="L89" s="43"/>
      <c r="M89" s="41"/>
      <c r="N89" s="1" t="s">
        <v>178</v>
      </c>
    </row>
    <row r="90" spans="1:51" ht="30" customHeight="1" x14ac:dyDescent="0.3">
      <c r="A90" s="8" t="s">
        <v>617</v>
      </c>
      <c r="B90" s="8" t="s">
        <v>501</v>
      </c>
      <c r="C90" s="8" t="s">
        <v>502</v>
      </c>
      <c r="D90" s="9"/>
      <c r="E90" s="13"/>
      <c r="F90" s="14"/>
      <c r="G90" s="13"/>
      <c r="H90" s="14"/>
      <c r="I90" s="13"/>
      <c r="J90" s="14"/>
      <c r="K90" s="13"/>
      <c r="L90" s="14"/>
      <c r="M90" s="8" t="s">
        <v>618</v>
      </c>
      <c r="N90" s="2" t="s">
        <v>178</v>
      </c>
      <c r="O90" s="2" t="s">
        <v>619</v>
      </c>
      <c r="P90" s="2" t="s">
        <v>64</v>
      </c>
      <c r="Q90" s="2" t="s">
        <v>64</v>
      </c>
      <c r="R90" s="2" t="s">
        <v>63</v>
      </c>
      <c r="S90" s="3"/>
      <c r="T90" s="3"/>
      <c r="U90" s="3"/>
      <c r="V90" s="3">
        <v>1</v>
      </c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620</v>
      </c>
      <c r="AX90" s="2" t="s">
        <v>52</v>
      </c>
      <c r="AY90" s="2" t="s">
        <v>52</v>
      </c>
    </row>
    <row r="91" spans="1:51" ht="30" customHeight="1" x14ac:dyDescent="0.3">
      <c r="A91" s="8" t="s">
        <v>500</v>
      </c>
      <c r="B91" s="8" t="s">
        <v>501</v>
      </c>
      <c r="C91" s="8" t="s">
        <v>502</v>
      </c>
      <c r="D91" s="9"/>
      <c r="E91" s="13"/>
      <c r="F91" s="14"/>
      <c r="G91" s="13"/>
      <c r="H91" s="14"/>
      <c r="I91" s="13"/>
      <c r="J91" s="14"/>
      <c r="K91" s="13"/>
      <c r="L91" s="14"/>
      <c r="M91" s="8" t="s">
        <v>503</v>
      </c>
      <c r="N91" s="2" t="s">
        <v>178</v>
      </c>
      <c r="O91" s="2" t="s">
        <v>504</v>
      </c>
      <c r="P91" s="2" t="s">
        <v>64</v>
      </c>
      <c r="Q91" s="2" t="s">
        <v>64</v>
      </c>
      <c r="R91" s="2" t="s">
        <v>63</v>
      </c>
      <c r="S91" s="3"/>
      <c r="T91" s="3"/>
      <c r="U91" s="3"/>
      <c r="V91" s="3">
        <v>1</v>
      </c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621</v>
      </c>
      <c r="AX91" s="2" t="s">
        <v>52</v>
      </c>
      <c r="AY91" s="2" t="s">
        <v>52</v>
      </c>
    </row>
    <row r="92" spans="1:51" ht="30" customHeight="1" x14ac:dyDescent="0.3">
      <c r="A92" s="8" t="s">
        <v>551</v>
      </c>
      <c r="B92" s="8" t="s">
        <v>572</v>
      </c>
      <c r="C92" s="8" t="s">
        <v>308</v>
      </c>
      <c r="D92" s="9"/>
      <c r="E92" s="13"/>
      <c r="F92" s="14"/>
      <c r="G92" s="13"/>
      <c r="H92" s="14"/>
      <c r="I92" s="13"/>
      <c r="J92" s="14"/>
      <c r="K92" s="13"/>
      <c r="L92" s="14"/>
      <c r="M92" s="8" t="s">
        <v>52</v>
      </c>
      <c r="N92" s="2" t="s">
        <v>178</v>
      </c>
      <c r="O92" s="2" t="s">
        <v>477</v>
      </c>
      <c r="P92" s="2" t="s">
        <v>64</v>
      </c>
      <c r="Q92" s="2" t="s">
        <v>64</v>
      </c>
      <c r="R92" s="2" t="s">
        <v>64</v>
      </c>
      <c r="S92" s="3">
        <v>1</v>
      </c>
      <c r="T92" s="3">
        <v>2</v>
      </c>
      <c r="U92" s="3">
        <v>0.03</v>
      </c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622</v>
      </c>
      <c r="AX92" s="2" t="s">
        <v>52</v>
      </c>
      <c r="AY92" s="2" t="s">
        <v>52</v>
      </c>
    </row>
    <row r="93" spans="1:51" ht="30" customHeight="1" x14ac:dyDescent="0.3">
      <c r="A93" s="8" t="s">
        <v>467</v>
      </c>
      <c r="B93" s="8" t="s">
        <v>52</v>
      </c>
      <c r="C93" s="8" t="s">
        <v>52</v>
      </c>
      <c r="D93" s="9"/>
      <c r="E93" s="13"/>
      <c r="F93" s="14"/>
      <c r="G93" s="13"/>
      <c r="H93" s="14"/>
      <c r="I93" s="13"/>
      <c r="J93" s="14"/>
      <c r="K93" s="13"/>
      <c r="L93" s="14"/>
      <c r="M93" s="8" t="s">
        <v>52</v>
      </c>
      <c r="N93" s="2" t="s">
        <v>83</v>
      </c>
      <c r="O93" s="2" t="s">
        <v>83</v>
      </c>
      <c r="P93" s="2" t="s">
        <v>52</v>
      </c>
      <c r="Q93" s="2" t="s">
        <v>52</v>
      </c>
      <c r="R93" s="2" t="s">
        <v>52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52</v>
      </c>
      <c r="AX93" s="2" t="s">
        <v>52</v>
      </c>
      <c r="AY93" s="2" t="s">
        <v>52</v>
      </c>
    </row>
    <row r="94" spans="1:51" ht="30" customHeight="1" x14ac:dyDescent="0.3">
      <c r="A94" s="9"/>
      <c r="B94" s="9"/>
      <c r="C94" s="9"/>
      <c r="D94" s="9"/>
      <c r="E94" s="13"/>
      <c r="F94" s="14"/>
      <c r="G94" s="13"/>
      <c r="H94" s="14"/>
      <c r="I94" s="13"/>
      <c r="J94" s="14"/>
      <c r="K94" s="13"/>
      <c r="L94" s="14"/>
      <c r="M94" s="9"/>
    </row>
    <row r="95" spans="1:51" ht="30" customHeight="1" x14ac:dyDescent="0.3">
      <c r="A95" s="41" t="s">
        <v>623</v>
      </c>
      <c r="B95" s="41"/>
      <c r="C95" s="41"/>
      <c r="D95" s="41"/>
      <c r="E95" s="42"/>
      <c r="F95" s="43"/>
      <c r="G95" s="42"/>
      <c r="H95" s="43"/>
      <c r="I95" s="42"/>
      <c r="J95" s="43"/>
      <c r="K95" s="42"/>
      <c r="L95" s="43"/>
      <c r="M95" s="41"/>
      <c r="N95" s="1" t="s">
        <v>183</v>
      </c>
    </row>
    <row r="96" spans="1:51" ht="30" customHeight="1" x14ac:dyDescent="0.3">
      <c r="A96" s="8" t="s">
        <v>624</v>
      </c>
      <c r="B96" s="8" t="s">
        <v>625</v>
      </c>
      <c r="C96" s="8" t="s">
        <v>68</v>
      </c>
      <c r="D96" s="9"/>
      <c r="E96" s="13"/>
      <c r="F96" s="14"/>
      <c r="G96" s="13"/>
      <c r="H96" s="14"/>
      <c r="I96" s="13"/>
      <c r="J96" s="14"/>
      <c r="K96" s="13"/>
      <c r="L96" s="14"/>
      <c r="M96" s="8" t="s">
        <v>626</v>
      </c>
      <c r="N96" s="2" t="s">
        <v>183</v>
      </c>
      <c r="O96" s="2" t="s">
        <v>627</v>
      </c>
      <c r="P96" s="2" t="s">
        <v>64</v>
      </c>
      <c r="Q96" s="2" t="s">
        <v>64</v>
      </c>
      <c r="R96" s="2" t="s">
        <v>63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628</v>
      </c>
      <c r="AX96" s="2" t="s">
        <v>52</v>
      </c>
      <c r="AY96" s="2" t="s">
        <v>52</v>
      </c>
    </row>
    <row r="97" spans="1:51" ht="30" customHeight="1" x14ac:dyDescent="0.3">
      <c r="A97" s="8" t="s">
        <v>629</v>
      </c>
      <c r="B97" s="8" t="s">
        <v>630</v>
      </c>
      <c r="C97" s="8" t="s">
        <v>68</v>
      </c>
      <c r="D97" s="9"/>
      <c r="E97" s="13"/>
      <c r="F97" s="14"/>
      <c r="G97" s="13"/>
      <c r="H97" s="14"/>
      <c r="I97" s="13"/>
      <c r="J97" s="14"/>
      <c r="K97" s="13"/>
      <c r="L97" s="14"/>
      <c r="M97" s="8" t="s">
        <v>631</v>
      </c>
      <c r="N97" s="2" t="s">
        <v>183</v>
      </c>
      <c r="O97" s="2" t="s">
        <v>632</v>
      </c>
      <c r="P97" s="2" t="s">
        <v>63</v>
      </c>
      <c r="Q97" s="2" t="s">
        <v>64</v>
      </c>
      <c r="R97" s="2" t="s">
        <v>64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633</v>
      </c>
      <c r="AX97" s="2" t="s">
        <v>52</v>
      </c>
      <c r="AY97" s="2" t="s">
        <v>52</v>
      </c>
    </row>
    <row r="98" spans="1:51" ht="30" customHeight="1" x14ac:dyDescent="0.3">
      <c r="A98" s="8" t="s">
        <v>467</v>
      </c>
      <c r="B98" s="8" t="s">
        <v>52</v>
      </c>
      <c r="C98" s="8" t="s">
        <v>52</v>
      </c>
      <c r="D98" s="9"/>
      <c r="E98" s="13"/>
      <c r="F98" s="14"/>
      <c r="G98" s="13"/>
      <c r="H98" s="14"/>
      <c r="I98" s="13"/>
      <c r="J98" s="14"/>
      <c r="K98" s="13"/>
      <c r="L98" s="14"/>
      <c r="M98" s="8" t="s">
        <v>52</v>
      </c>
      <c r="N98" s="2" t="s">
        <v>83</v>
      </c>
      <c r="O98" s="2" t="s">
        <v>83</v>
      </c>
      <c r="P98" s="2" t="s">
        <v>52</v>
      </c>
      <c r="Q98" s="2" t="s">
        <v>52</v>
      </c>
      <c r="R98" s="2" t="s">
        <v>52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52</v>
      </c>
      <c r="AX98" s="2" t="s">
        <v>52</v>
      </c>
      <c r="AY98" s="2" t="s">
        <v>52</v>
      </c>
    </row>
    <row r="99" spans="1:51" ht="30" customHeight="1" x14ac:dyDescent="0.3">
      <c r="A99" s="9"/>
      <c r="B99" s="9"/>
      <c r="C99" s="9"/>
      <c r="D99" s="9"/>
      <c r="E99" s="13"/>
      <c r="F99" s="14"/>
      <c r="G99" s="13"/>
      <c r="H99" s="14"/>
      <c r="I99" s="13"/>
      <c r="J99" s="14"/>
      <c r="K99" s="13"/>
      <c r="L99" s="14"/>
      <c r="M99" s="9"/>
    </row>
    <row r="100" spans="1:51" ht="30" customHeight="1" x14ac:dyDescent="0.3">
      <c r="A100" s="41" t="s">
        <v>634</v>
      </c>
      <c r="B100" s="41"/>
      <c r="C100" s="41"/>
      <c r="D100" s="41"/>
      <c r="E100" s="42"/>
      <c r="F100" s="43"/>
      <c r="G100" s="42"/>
      <c r="H100" s="43"/>
      <c r="I100" s="42"/>
      <c r="J100" s="43"/>
      <c r="K100" s="42"/>
      <c r="L100" s="43"/>
      <c r="M100" s="41"/>
      <c r="N100" s="1" t="s">
        <v>187</v>
      </c>
    </row>
    <row r="101" spans="1:51" ht="30" customHeight="1" x14ac:dyDescent="0.3">
      <c r="A101" s="8" t="s">
        <v>624</v>
      </c>
      <c r="B101" s="8" t="s">
        <v>625</v>
      </c>
      <c r="C101" s="8" t="s">
        <v>68</v>
      </c>
      <c r="D101" s="9"/>
      <c r="E101" s="13"/>
      <c r="F101" s="14"/>
      <c r="G101" s="13"/>
      <c r="H101" s="14"/>
      <c r="I101" s="13"/>
      <c r="J101" s="14"/>
      <c r="K101" s="13"/>
      <c r="L101" s="14"/>
      <c r="M101" s="8" t="s">
        <v>626</v>
      </c>
      <c r="N101" s="2" t="s">
        <v>187</v>
      </c>
      <c r="O101" s="2" t="s">
        <v>627</v>
      </c>
      <c r="P101" s="2" t="s">
        <v>64</v>
      </c>
      <c r="Q101" s="2" t="s">
        <v>64</v>
      </c>
      <c r="R101" s="2" t="s">
        <v>63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635</v>
      </c>
      <c r="AX101" s="2" t="s">
        <v>52</v>
      </c>
      <c r="AY101" s="2" t="s">
        <v>52</v>
      </c>
    </row>
    <row r="102" spans="1:51" ht="30" customHeight="1" x14ac:dyDescent="0.3">
      <c r="A102" s="8" t="s">
        <v>629</v>
      </c>
      <c r="B102" s="8" t="s">
        <v>636</v>
      </c>
      <c r="C102" s="8" t="s">
        <v>68</v>
      </c>
      <c r="D102" s="9"/>
      <c r="E102" s="13"/>
      <c r="F102" s="14"/>
      <c r="G102" s="13"/>
      <c r="H102" s="14"/>
      <c r="I102" s="13"/>
      <c r="J102" s="14"/>
      <c r="K102" s="13"/>
      <c r="L102" s="14"/>
      <c r="M102" s="8" t="s">
        <v>637</v>
      </c>
      <c r="N102" s="2" t="s">
        <v>187</v>
      </c>
      <c r="O102" s="2" t="s">
        <v>638</v>
      </c>
      <c r="P102" s="2" t="s">
        <v>63</v>
      </c>
      <c r="Q102" s="2" t="s">
        <v>64</v>
      </c>
      <c r="R102" s="2" t="s">
        <v>64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639</v>
      </c>
      <c r="AX102" s="2" t="s">
        <v>52</v>
      </c>
      <c r="AY102" s="2" t="s">
        <v>52</v>
      </c>
    </row>
    <row r="103" spans="1:51" ht="30" customHeight="1" x14ac:dyDescent="0.3">
      <c r="A103" s="8" t="s">
        <v>467</v>
      </c>
      <c r="B103" s="8" t="s">
        <v>52</v>
      </c>
      <c r="C103" s="8" t="s">
        <v>52</v>
      </c>
      <c r="D103" s="9"/>
      <c r="E103" s="13"/>
      <c r="F103" s="14"/>
      <c r="G103" s="13"/>
      <c r="H103" s="14"/>
      <c r="I103" s="13"/>
      <c r="J103" s="14"/>
      <c r="K103" s="13"/>
      <c r="L103" s="14"/>
      <c r="M103" s="8" t="s">
        <v>52</v>
      </c>
      <c r="N103" s="2" t="s">
        <v>83</v>
      </c>
      <c r="O103" s="2" t="s">
        <v>83</v>
      </c>
      <c r="P103" s="2" t="s">
        <v>52</v>
      </c>
      <c r="Q103" s="2" t="s">
        <v>52</v>
      </c>
      <c r="R103" s="2" t="s">
        <v>52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52</v>
      </c>
      <c r="AX103" s="2" t="s">
        <v>52</v>
      </c>
      <c r="AY103" s="2" t="s">
        <v>52</v>
      </c>
    </row>
    <row r="104" spans="1:51" ht="30" customHeight="1" x14ac:dyDescent="0.3">
      <c r="A104" s="9"/>
      <c r="B104" s="9"/>
      <c r="C104" s="9"/>
      <c r="D104" s="9"/>
      <c r="E104" s="13"/>
      <c r="F104" s="14"/>
      <c r="G104" s="13"/>
      <c r="H104" s="14"/>
      <c r="I104" s="13"/>
      <c r="J104" s="14"/>
      <c r="K104" s="13"/>
      <c r="L104" s="14"/>
      <c r="M104" s="9"/>
    </row>
    <row r="105" spans="1:51" ht="30" customHeight="1" x14ac:dyDescent="0.3">
      <c r="A105" s="41" t="s">
        <v>640</v>
      </c>
      <c r="B105" s="41"/>
      <c r="C105" s="41"/>
      <c r="D105" s="41"/>
      <c r="E105" s="42"/>
      <c r="F105" s="43"/>
      <c r="G105" s="42"/>
      <c r="H105" s="43"/>
      <c r="I105" s="42"/>
      <c r="J105" s="43"/>
      <c r="K105" s="42"/>
      <c r="L105" s="43"/>
      <c r="M105" s="41"/>
      <c r="N105" s="1" t="s">
        <v>192</v>
      </c>
    </row>
    <row r="106" spans="1:51" ht="30" customHeight="1" x14ac:dyDescent="0.3">
      <c r="A106" s="8" t="s">
        <v>641</v>
      </c>
      <c r="B106" s="8" t="s">
        <v>642</v>
      </c>
      <c r="C106" s="8" t="s">
        <v>68</v>
      </c>
      <c r="D106" s="9"/>
      <c r="E106" s="13"/>
      <c r="F106" s="14"/>
      <c r="G106" s="13"/>
      <c r="H106" s="14"/>
      <c r="I106" s="13"/>
      <c r="J106" s="14"/>
      <c r="K106" s="13"/>
      <c r="L106" s="14"/>
      <c r="M106" s="8" t="s">
        <v>643</v>
      </c>
      <c r="N106" s="2" t="s">
        <v>192</v>
      </c>
      <c r="O106" s="2" t="s">
        <v>644</v>
      </c>
      <c r="P106" s="2" t="s">
        <v>64</v>
      </c>
      <c r="Q106" s="2" t="s">
        <v>64</v>
      </c>
      <c r="R106" s="2" t="s">
        <v>63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645</v>
      </c>
      <c r="AX106" s="2" t="s">
        <v>52</v>
      </c>
      <c r="AY106" s="2" t="s">
        <v>52</v>
      </c>
    </row>
    <row r="107" spans="1:51" ht="30" customHeight="1" x14ac:dyDescent="0.3">
      <c r="A107" s="8" t="s">
        <v>611</v>
      </c>
      <c r="B107" s="8" t="s">
        <v>612</v>
      </c>
      <c r="C107" s="8" t="s">
        <v>68</v>
      </c>
      <c r="D107" s="9"/>
      <c r="E107" s="13"/>
      <c r="F107" s="14"/>
      <c r="G107" s="13"/>
      <c r="H107" s="14"/>
      <c r="I107" s="13"/>
      <c r="J107" s="14"/>
      <c r="K107" s="13"/>
      <c r="L107" s="14"/>
      <c r="M107" s="8" t="s">
        <v>613</v>
      </c>
      <c r="N107" s="2" t="s">
        <v>192</v>
      </c>
      <c r="O107" s="2" t="s">
        <v>614</v>
      </c>
      <c r="P107" s="2" t="s">
        <v>63</v>
      </c>
      <c r="Q107" s="2" t="s">
        <v>64</v>
      </c>
      <c r="R107" s="2" t="s">
        <v>64</v>
      </c>
      <c r="S107" s="3"/>
      <c r="T107" s="3"/>
      <c r="U107" s="3"/>
      <c r="V107" s="3">
        <v>1</v>
      </c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52</v>
      </c>
      <c r="AW107" s="2" t="s">
        <v>646</v>
      </c>
      <c r="AX107" s="2" t="s">
        <v>52</v>
      </c>
      <c r="AY107" s="2" t="s">
        <v>52</v>
      </c>
    </row>
    <row r="108" spans="1:51" ht="30" customHeight="1" x14ac:dyDescent="0.3">
      <c r="A108" s="8" t="s">
        <v>488</v>
      </c>
      <c r="B108" s="8" t="s">
        <v>647</v>
      </c>
      <c r="C108" s="8" t="s">
        <v>308</v>
      </c>
      <c r="D108" s="9"/>
      <c r="E108" s="13"/>
      <c r="F108" s="14"/>
      <c r="G108" s="13"/>
      <c r="H108" s="14"/>
      <c r="I108" s="13"/>
      <c r="J108" s="14"/>
      <c r="K108" s="13"/>
      <c r="L108" s="14"/>
      <c r="M108" s="8" t="s">
        <v>52</v>
      </c>
      <c r="N108" s="2" t="s">
        <v>192</v>
      </c>
      <c r="O108" s="2" t="s">
        <v>477</v>
      </c>
      <c r="P108" s="2" t="s">
        <v>64</v>
      </c>
      <c r="Q108" s="2" t="s">
        <v>64</v>
      </c>
      <c r="R108" s="2" t="s">
        <v>64</v>
      </c>
      <c r="S108" s="3">
        <v>1</v>
      </c>
      <c r="T108" s="3">
        <v>1</v>
      </c>
      <c r="U108" s="3">
        <v>0.3</v>
      </c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648</v>
      </c>
      <c r="AX108" s="2" t="s">
        <v>52</v>
      </c>
      <c r="AY108" s="2" t="s">
        <v>52</v>
      </c>
    </row>
    <row r="109" spans="1:51" ht="30" customHeight="1" x14ac:dyDescent="0.3">
      <c r="A109" s="8" t="s">
        <v>467</v>
      </c>
      <c r="B109" s="8" t="s">
        <v>52</v>
      </c>
      <c r="C109" s="8" t="s">
        <v>52</v>
      </c>
      <c r="D109" s="9"/>
      <c r="E109" s="13"/>
      <c r="F109" s="14"/>
      <c r="G109" s="13"/>
      <c r="H109" s="14"/>
      <c r="I109" s="13"/>
      <c r="J109" s="14"/>
      <c r="K109" s="13"/>
      <c r="L109" s="14"/>
      <c r="M109" s="8" t="s">
        <v>52</v>
      </c>
      <c r="N109" s="2" t="s">
        <v>83</v>
      </c>
      <c r="O109" s="2" t="s">
        <v>83</v>
      </c>
      <c r="P109" s="2" t="s">
        <v>52</v>
      </c>
      <c r="Q109" s="2" t="s">
        <v>52</v>
      </c>
      <c r="R109" s="2" t="s">
        <v>52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52</v>
      </c>
      <c r="AX109" s="2" t="s">
        <v>52</v>
      </c>
      <c r="AY109" s="2" t="s">
        <v>52</v>
      </c>
    </row>
    <row r="110" spans="1:51" ht="30" customHeight="1" x14ac:dyDescent="0.3">
      <c r="A110" s="9"/>
      <c r="B110" s="9"/>
      <c r="C110" s="9"/>
      <c r="D110" s="9"/>
      <c r="E110" s="13"/>
      <c r="F110" s="14"/>
      <c r="G110" s="13"/>
      <c r="H110" s="14"/>
      <c r="I110" s="13"/>
      <c r="J110" s="14"/>
      <c r="K110" s="13"/>
      <c r="L110" s="14"/>
      <c r="M110" s="9"/>
    </row>
    <row r="111" spans="1:51" ht="30" customHeight="1" x14ac:dyDescent="0.3">
      <c r="A111" s="41" t="s">
        <v>649</v>
      </c>
      <c r="B111" s="41"/>
      <c r="C111" s="41"/>
      <c r="D111" s="41"/>
      <c r="E111" s="42"/>
      <c r="F111" s="43"/>
      <c r="G111" s="42"/>
      <c r="H111" s="43"/>
      <c r="I111" s="42"/>
      <c r="J111" s="43"/>
      <c r="K111" s="42"/>
      <c r="L111" s="43"/>
      <c r="M111" s="41"/>
      <c r="N111" s="1" t="s">
        <v>200</v>
      </c>
    </row>
    <row r="112" spans="1:51" ht="30" customHeight="1" x14ac:dyDescent="0.3">
      <c r="A112" s="8" t="s">
        <v>651</v>
      </c>
      <c r="B112" s="8" t="s">
        <v>652</v>
      </c>
      <c r="C112" s="8" t="s">
        <v>653</v>
      </c>
      <c r="D112" s="9"/>
      <c r="E112" s="13"/>
      <c r="F112" s="14"/>
      <c r="G112" s="13"/>
      <c r="H112" s="14"/>
      <c r="I112" s="13"/>
      <c r="J112" s="14"/>
      <c r="K112" s="13"/>
      <c r="L112" s="14"/>
      <c r="M112" s="8" t="s">
        <v>654</v>
      </c>
      <c r="N112" s="2" t="s">
        <v>200</v>
      </c>
      <c r="O112" s="2" t="s">
        <v>655</v>
      </c>
      <c r="P112" s="2" t="s">
        <v>64</v>
      </c>
      <c r="Q112" s="2" t="s">
        <v>64</v>
      </c>
      <c r="R112" s="2" t="s">
        <v>63</v>
      </c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656</v>
      </c>
      <c r="AX112" s="2" t="s">
        <v>52</v>
      </c>
      <c r="AY112" s="2" t="s">
        <v>52</v>
      </c>
    </row>
    <row r="113" spans="1:51" ht="30" customHeight="1" x14ac:dyDescent="0.3">
      <c r="A113" s="8" t="s">
        <v>657</v>
      </c>
      <c r="B113" s="8" t="s">
        <v>658</v>
      </c>
      <c r="C113" s="8" t="s">
        <v>198</v>
      </c>
      <c r="D113" s="9"/>
      <c r="E113" s="13"/>
      <c r="F113" s="14"/>
      <c r="G113" s="13"/>
      <c r="H113" s="14"/>
      <c r="I113" s="13"/>
      <c r="J113" s="14"/>
      <c r="K113" s="13"/>
      <c r="L113" s="14"/>
      <c r="M113" s="8" t="s">
        <v>659</v>
      </c>
      <c r="N113" s="2" t="s">
        <v>200</v>
      </c>
      <c r="O113" s="2" t="s">
        <v>660</v>
      </c>
      <c r="P113" s="2" t="s">
        <v>63</v>
      </c>
      <c r="Q113" s="2" t="s">
        <v>64</v>
      </c>
      <c r="R113" s="2" t="s">
        <v>64</v>
      </c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661</v>
      </c>
      <c r="AX113" s="2" t="s">
        <v>52</v>
      </c>
      <c r="AY113" s="2" t="s">
        <v>52</v>
      </c>
    </row>
    <row r="114" spans="1:51" ht="30" customHeight="1" x14ac:dyDescent="0.3">
      <c r="A114" s="8" t="s">
        <v>467</v>
      </c>
      <c r="B114" s="8" t="s">
        <v>52</v>
      </c>
      <c r="C114" s="8" t="s">
        <v>52</v>
      </c>
      <c r="D114" s="9"/>
      <c r="E114" s="13"/>
      <c r="F114" s="14"/>
      <c r="G114" s="13"/>
      <c r="H114" s="14"/>
      <c r="I114" s="13"/>
      <c r="J114" s="14"/>
      <c r="K114" s="13"/>
      <c r="L114" s="14"/>
      <c r="M114" s="8" t="s">
        <v>52</v>
      </c>
      <c r="N114" s="2" t="s">
        <v>83</v>
      </c>
      <c r="O114" s="2" t="s">
        <v>83</v>
      </c>
      <c r="P114" s="2" t="s">
        <v>52</v>
      </c>
      <c r="Q114" s="2" t="s">
        <v>52</v>
      </c>
      <c r="R114" s="2" t="s">
        <v>52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52</v>
      </c>
      <c r="AX114" s="2" t="s">
        <v>52</v>
      </c>
      <c r="AY114" s="2" t="s">
        <v>52</v>
      </c>
    </row>
    <row r="115" spans="1:51" ht="30" customHeight="1" x14ac:dyDescent="0.3">
      <c r="A115" s="9"/>
      <c r="B115" s="9"/>
      <c r="C115" s="9"/>
      <c r="D115" s="9"/>
      <c r="E115" s="13"/>
      <c r="F115" s="14"/>
      <c r="G115" s="13"/>
      <c r="H115" s="14"/>
      <c r="I115" s="13"/>
      <c r="J115" s="14"/>
      <c r="K115" s="13"/>
      <c r="L115" s="14"/>
      <c r="M115" s="9"/>
    </row>
    <row r="116" spans="1:51" ht="30" customHeight="1" x14ac:dyDescent="0.3">
      <c r="A116" s="41" t="s">
        <v>662</v>
      </c>
      <c r="B116" s="41"/>
      <c r="C116" s="41"/>
      <c r="D116" s="41"/>
      <c r="E116" s="42"/>
      <c r="F116" s="43"/>
      <c r="G116" s="42"/>
      <c r="H116" s="43"/>
      <c r="I116" s="42"/>
      <c r="J116" s="43"/>
      <c r="K116" s="42"/>
      <c r="L116" s="43"/>
      <c r="M116" s="41"/>
      <c r="N116" s="1" t="s">
        <v>228</v>
      </c>
    </row>
    <row r="117" spans="1:51" ht="30" customHeight="1" x14ac:dyDescent="0.3">
      <c r="A117" s="8" t="s">
        <v>663</v>
      </c>
      <c r="B117" s="8" t="s">
        <v>664</v>
      </c>
      <c r="C117" s="8" t="s">
        <v>60</v>
      </c>
      <c r="D117" s="9"/>
      <c r="E117" s="13"/>
      <c r="F117" s="14"/>
      <c r="G117" s="13"/>
      <c r="H117" s="14"/>
      <c r="I117" s="13"/>
      <c r="J117" s="14"/>
      <c r="K117" s="13"/>
      <c r="L117" s="14"/>
      <c r="M117" s="8" t="s">
        <v>665</v>
      </c>
      <c r="N117" s="2" t="s">
        <v>228</v>
      </c>
      <c r="O117" s="2" t="s">
        <v>666</v>
      </c>
      <c r="P117" s="2" t="s">
        <v>64</v>
      </c>
      <c r="Q117" s="2" t="s">
        <v>64</v>
      </c>
      <c r="R117" s="2" t="s">
        <v>63</v>
      </c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667</v>
      </c>
      <c r="AX117" s="2" t="s">
        <v>52</v>
      </c>
      <c r="AY117" s="2" t="s">
        <v>52</v>
      </c>
    </row>
    <row r="118" spans="1:51" ht="30" customHeight="1" x14ac:dyDescent="0.3">
      <c r="A118" s="8" t="s">
        <v>668</v>
      </c>
      <c r="B118" s="8" t="s">
        <v>669</v>
      </c>
      <c r="C118" s="8" t="s">
        <v>226</v>
      </c>
      <c r="D118" s="9"/>
      <c r="E118" s="13"/>
      <c r="F118" s="14"/>
      <c r="G118" s="13"/>
      <c r="H118" s="14"/>
      <c r="I118" s="13"/>
      <c r="J118" s="14"/>
      <c r="K118" s="13"/>
      <c r="L118" s="14"/>
      <c r="M118" s="8" t="s">
        <v>670</v>
      </c>
      <c r="N118" s="2" t="s">
        <v>228</v>
      </c>
      <c r="O118" s="2" t="s">
        <v>671</v>
      </c>
      <c r="P118" s="2" t="s">
        <v>64</v>
      </c>
      <c r="Q118" s="2" t="s">
        <v>64</v>
      </c>
      <c r="R118" s="2" t="s">
        <v>63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672</v>
      </c>
      <c r="AX118" s="2" t="s">
        <v>52</v>
      </c>
      <c r="AY118" s="2" t="s">
        <v>52</v>
      </c>
    </row>
    <row r="119" spans="1:51" ht="30" customHeight="1" x14ac:dyDescent="0.3">
      <c r="A119" s="8" t="s">
        <v>673</v>
      </c>
      <c r="B119" s="8" t="s">
        <v>674</v>
      </c>
      <c r="C119" s="8" t="s">
        <v>226</v>
      </c>
      <c r="D119" s="9"/>
      <c r="E119" s="13"/>
      <c r="F119" s="14"/>
      <c r="G119" s="13"/>
      <c r="H119" s="14"/>
      <c r="I119" s="13"/>
      <c r="J119" s="14"/>
      <c r="K119" s="13"/>
      <c r="L119" s="14"/>
      <c r="M119" s="8" t="s">
        <v>675</v>
      </c>
      <c r="N119" s="2" t="s">
        <v>228</v>
      </c>
      <c r="O119" s="2" t="s">
        <v>676</v>
      </c>
      <c r="P119" s="2" t="s">
        <v>64</v>
      </c>
      <c r="Q119" s="2" t="s">
        <v>64</v>
      </c>
      <c r="R119" s="2" t="s">
        <v>63</v>
      </c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677</v>
      </c>
      <c r="AX119" s="2" t="s">
        <v>52</v>
      </c>
      <c r="AY119" s="2" t="s">
        <v>52</v>
      </c>
    </row>
    <row r="120" spans="1:51" ht="30" customHeight="1" x14ac:dyDescent="0.3">
      <c r="A120" s="8" t="s">
        <v>86</v>
      </c>
      <c r="B120" s="8" t="s">
        <v>92</v>
      </c>
      <c r="C120" s="8" t="s">
        <v>88</v>
      </c>
      <c r="D120" s="9"/>
      <c r="E120" s="13"/>
      <c r="F120" s="14"/>
      <c r="G120" s="13"/>
      <c r="H120" s="14"/>
      <c r="I120" s="13"/>
      <c r="J120" s="14"/>
      <c r="K120" s="13"/>
      <c r="L120" s="14"/>
      <c r="M120" s="8" t="s">
        <v>93</v>
      </c>
      <c r="N120" s="2" t="s">
        <v>228</v>
      </c>
      <c r="O120" s="2" t="s">
        <v>94</v>
      </c>
      <c r="P120" s="2" t="s">
        <v>64</v>
      </c>
      <c r="Q120" s="2" t="s">
        <v>64</v>
      </c>
      <c r="R120" s="2" t="s">
        <v>63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678</v>
      </c>
      <c r="AX120" s="2" t="s">
        <v>52</v>
      </c>
      <c r="AY120" s="2" t="s">
        <v>52</v>
      </c>
    </row>
    <row r="121" spans="1:51" ht="30" customHeight="1" x14ac:dyDescent="0.3">
      <c r="A121" s="8" t="s">
        <v>120</v>
      </c>
      <c r="B121" s="8" t="s">
        <v>121</v>
      </c>
      <c r="C121" s="8" t="s">
        <v>88</v>
      </c>
      <c r="D121" s="9"/>
      <c r="E121" s="13"/>
      <c r="F121" s="14"/>
      <c r="G121" s="13"/>
      <c r="H121" s="14"/>
      <c r="I121" s="13"/>
      <c r="J121" s="14"/>
      <c r="K121" s="13"/>
      <c r="L121" s="14"/>
      <c r="M121" s="8" t="s">
        <v>122</v>
      </c>
      <c r="N121" s="2" t="s">
        <v>228</v>
      </c>
      <c r="O121" s="2" t="s">
        <v>123</v>
      </c>
      <c r="P121" s="2" t="s">
        <v>63</v>
      </c>
      <c r="Q121" s="2" t="s">
        <v>64</v>
      </c>
      <c r="R121" s="2" t="s">
        <v>64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679</v>
      </c>
      <c r="AX121" s="2" t="s">
        <v>52</v>
      </c>
      <c r="AY121" s="2" t="s">
        <v>52</v>
      </c>
    </row>
    <row r="122" spans="1:51" ht="30" customHeight="1" x14ac:dyDescent="0.3">
      <c r="A122" s="8" t="s">
        <v>680</v>
      </c>
      <c r="B122" s="8" t="s">
        <v>501</v>
      </c>
      <c r="C122" s="8" t="s">
        <v>502</v>
      </c>
      <c r="D122" s="9"/>
      <c r="E122" s="13"/>
      <c r="F122" s="14"/>
      <c r="G122" s="13"/>
      <c r="H122" s="14"/>
      <c r="I122" s="13"/>
      <c r="J122" s="14"/>
      <c r="K122" s="13"/>
      <c r="L122" s="14"/>
      <c r="M122" s="8" t="s">
        <v>681</v>
      </c>
      <c r="N122" s="2" t="s">
        <v>228</v>
      </c>
      <c r="O122" s="2" t="s">
        <v>682</v>
      </c>
      <c r="P122" s="2" t="s">
        <v>64</v>
      </c>
      <c r="Q122" s="2" t="s">
        <v>64</v>
      </c>
      <c r="R122" s="2" t="s">
        <v>63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683</v>
      </c>
      <c r="AX122" s="2" t="s">
        <v>52</v>
      </c>
      <c r="AY122" s="2" t="s">
        <v>52</v>
      </c>
    </row>
    <row r="123" spans="1:51" ht="30" customHeight="1" x14ac:dyDescent="0.3">
      <c r="A123" s="8" t="s">
        <v>568</v>
      </c>
      <c r="B123" s="8" t="s">
        <v>501</v>
      </c>
      <c r="C123" s="8" t="s">
        <v>502</v>
      </c>
      <c r="D123" s="9"/>
      <c r="E123" s="13"/>
      <c r="F123" s="14"/>
      <c r="G123" s="13"/>
      <c r="H123" s="14"/>
      <c r="I123" s="13"/>
      <c r="J123" s="14"/>
      <c r="K123" s="13"/>
      <c r="L123" s="14"/>
      <c r="M123" s="8" t="s">
        <v>569</v>
      </c>
      <c r="N123" s="2" t="s">
        <v>228</v>
      </c>
      <c r="O123" s="2" t="s">
        <v>570</v>
      </c>
      <c r="P123" s="2" t="s">
        <v>64</v>
      </c>
      <c r="Q123" s="2" t="s">
        <v>64</v>
      </c>
      <c r="R123" s="2" t="s">
        <v>63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684</v>
      </c>
      <c r="AX123" s="2" t="s">
        <v>52</v>
      </c>
      <c r="AY123" s="2" t="s">
        <v>52</v>
      </c>
    </row>
    <row r="124" spans="1:51" ht="30" customHeight="1" x14ac:dyDescent="0.3">
      <c r="A124" s="8" t="s">
        <v>500</v>
      </c>
      <c r="B124" s="8" t="s">
        <v>501</v>
      </c>
      <c r="C124" s="8" t="s">
        <v>502</v>
      </c>
      <c r="D124" s="9"/>
      <c r="E124" s="13"/>
      <c r="F124" s="14"/>
      <c r="G124" s="13"/>
      <c r="H124" s="14"/>
      <c r="I124" s="13"/>
      <c r="J124" s="14"/>
      <c r="K124" s="13"/>
      <c r="L124" s="14"/>
      <c r="M124" s="8" t="s">
        <v>503</v>
      </c>
      <c r="N124" s="2" t="s">
        <v>228</v>
      </c>
      <c r="O124" s="2" t="s">
        <v>504</v>
      </c>
      <c r="P124" s="2" t="s">
        <v>64</v>
      </c>
      <c r="Q124" s="2" t="s">
        <v>64</v>
      </c>
      <c r="R124" s="2" t="s">
        <v>63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685</v>
      </c>
      <c r="AX124" s="2" t="s">
        <v>52</v>
      </c>
      <c r="AY124" s="2" t="s">
        <v>52</v>
      </c>
    </row>
    <row r="125" spans="1:51" ht="30" customHeight="1" x14ac:dyDescent="0.3">
      <c r="A125" s="8" t="s">
        <v>467</v>
      </c>
      <c r="B125" s="8" t="s">
        <v>52</v>
      </c>
      <c r="C125" s="8" t="s">
        <v>52</v>
      </c>
      <c r="D125" s="9"/>
      <c r="E125" s="13"/>
      <c r="F125" s="14"/>
      <c r="G125" s="13"/>
      <c r="H125" s="14"/>
      <c r="I125" s="13"/>
      <c r="J125" s="14"/>
      <c r="K125" s="13"/>
      <c r="L125" s="14"/>
      <c r="M125" s="8" t="s">
        <v>52</v>
      </c>
      <c r="N125" s="2" t="s">
        <v>83</v>
      </c>
      <c r="O125" s="2" t="s">
        <v>83</v>
      </c>
      <c r="P125" s="2" t="s">
        <v>52</v>
      </c>
      <c r="Q125" s="2" t="s">
        <v>52</v>
      </c>
      <c r="R125" s="2" t="s">
        <v>52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52</v>
      </c>
      <c r="AW125" s="2" t="s">
        <v>52</v>
      </c>
      <c r="AX125" s="2" t="s">
        <v>52</v>
      </c>
      <c r="AY125" s="2" t="s">
        <v>52</v>
      </c>
    </row>
    <row r="126" spans="1:51" ht="30" customHeight="1" x14ac:dyDescent="0.3">
      <c r="A126" s="9"/>
      <c r="B126" s="9"/>
      <c r="C126" s="9"/>
      <c r="D126" s="9"/>
      <c r="E126" s="13"/>
      <c r="F126" s="14"/>
      <c r="G126" s="13"/>
      <c r="H126" s="14"/>
      <c r="I126" s="13"/>
      <c r="J126" s="14"/>
      <c r="K126" s="13"/>
      <c r="L126" s="14"/>
      <c r="M126" s="9"/>
    </row>
    <row r="127" spans="1:51" ht="30" customHeight="1" x14ac:dyDescent="0.3">
      <c r="A127" s="41" t="s">
        <v>686</v>
      </c>
      <c r="B127" s="41"/>
      <c r="C127" s="41"/>
      <c r="D127" s="41"/>
      <c r="E127" s="42"/>
      <c r="F127" s="43"/>
      <c r="G127" s="42"/>
      <c r="H127" s="43"/>
      <c r="I127" s="42"/>
      <c r="J127" s="43"/>
      <c r="K127" s="42"/>
      <c r="L127" s="43"/>
      <c r="M127" s="41"/>
      <c r="N127" s="1" t="s">
        <v>232</v>
      </c>
    </row>
    <row r="128" spans="1:51" ht="30" customHeight="1" x14ac:dyDescent="0.3">
      <c r="A128" s="8" t="s">
        <v>663</v>
      </c>
      <c r="B128" s="8" t="s">
        <v>687</v>
      </c>
      <c r="C128" s="8" t="s">
        <v>60</v>
      </c>
      <c r="D128" s="9"/>
      <c r="E128" s="13"/>
      <c r="F128" s="14"/>
      <c r="G128" s="13"/>
      <c r="H128" s="14"/>
      <c r="I128" s="13"/>
      <c r="J128" s="14"/>
      <c r="K128" s="13"/>
      <c r="L128" s="14"/>
      <c r="M128" s="8" t="s">
        <v>688</v>
      </c>
      <c r="N128" s="2" t="s">
        <v>232</v>
      </c>
      <c r="O128" s="2" t="s">
        <v>689</v>
      </c>
      <c r="P128" s="2" t="s">
        <v>64</v>
      </c>
      <c r="Q128" s="2" t="s">
        <v>64</v>
      </c>
      <c r="R128" s="2" t="s">
        <v>63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690</v>
      </c>
      <c r="AX128" s="2" t="s">
        <v>52</v>
      </c>
      <c r="AY128" s="2" t="s">
        <v>52</v>
      </c>
    </row>
    <row r="129" spans="1:51" ht="30" customHeight="1" x14ac:dyDescent="0.3">
      <c r="A129" s="8" t="s">
        <v>668</v>
      </c>
      <c r="B129" s="8" t="s">
        <v>691</v>
      </c>
      <c r="C129" s="8" t="s">
        <v>226</v>
      </c>
      <c r="D129" s="9"/>
      <c r="E129" s="13"/>
      <c r="F129" s="14"/>
      <c r="G129" s="13"/>
      <c r="H129" s="14"/>
      <c r="I129" s="13"/>
      <c r="J129" s="14"/>
      <c r="K129" s="13"/>
      <c r="L129" s="14"/>
      <c r="M129" s="8" t="s">
        <v>692</v>
      </c>
      <c r="N129" s="2" t="s">
        <v>232</v>
      </c>
      <c r="O129" s="2" t="s">
        <v>693</v>
      </c>
      <c r="P129" s="2" t="s">
        <v>64</v>
      </c>
      <c r="Q129" s="2" t="s">
        <v>64</v>
      </c>
      <c r="R129" s="2" t="s">
        <v>63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694</v>
      </c>
      <c r="AX129" s="2" t="s">
        <v>52</v>
      </c>
      <c r="AY129" s="2" t="s">
        <v>52</v>
      </c>
    </row>
    <row r="130" spans="1:51" ht="30" customHeight="1" x14ac:dyDescent="0.3">
      <c r="A130" s="8" t="s">
        <v>673</v>
      </c>
      <c r="B130" s="8" t="s">
        <v>695</v>
      </c>
      <c r="C130" s="8" t="s">
        <v>226</v>
      </c>
      <c r="D130" s="9"/>
      <c r="E130" s="13"/>
      <c r="F130" s="14"/>
      <c r="G130" s="13"/>
      <c r="H130" s="14"/>
      <c r="I130" s="13"/>
      <c r="J130" s="14"/>
      <c r="K130" s="13"/>
      <c r="L130" s="14"/>
      <c r="M130" s="8" t="s">
        <v>696</v>
      </c>
      <c r="N130" s="2" t="s">
        <v>232</v>
      </c>
      <c r="O130" s="2" t="s">
        <v>697</v>
      </c>
      <c r="P130" s="2" t="s">
        <v>64</v>
      </c>
      <c r="Q130" s="2" t="s">
        <v>64</v>
      </c>
      <c r="R130" s="2" t="s">
        <v>63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698</v>
      </c>
      <c r="AX130" s="2" t="s">
        <v>52</v>
      </c>
      <c r="AY130" s="2" t="s">
        <v>52</v>
      </c>
    </row>
    <row r="131" spans="1:51" ht="30" customHeight="1" x14ac:dyDescent="0.3">
      <c r="A131" s="8" t="s">
        <v>86</v>
      </c>
      <c r="B131" s="8" t="s">
        <v>96</v>
      </c>
      <c r="C131" s="8" t="s">
        <v>88</v>
      </c>
      <c r="D131" s="9"/>
      <c r="E131" s="13"/>
      <c r="F131" s="14"/>
      <c r="G131" s="13"/>
      <c r="H131" s="14"/>
      <c r="I131" s="13"/>
      <c r="J131" s="14"/>
      <c r="K131" s="13"/>
      <c r="L131" s="14"/>
      <c r="M131" s="8" t="s">
        <v>97</v>
      </c>
      <c r="N131" s="2" t="s">
        <v>232</v>
      </c>
      <c r="O131" s="2" t="s">
        <v>98</v>
      </c>
      <c r="P131" s="2" t="s">
        <v>64</v>
      </c>
      <c r="Q131" s="2" t="s">
        <v>64</v>
      </c>
      <c r="R131" s="2" t="s">
        <v>63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52</v>
      </c>
      <c r="AW131" s="2" t="s">
        <v>699</v>
      </c>
      <c r="AX131" s="2" t="s">
        <v>52</v>
      </c>
      <c r="AY131" s="2" t="s">
        <v>52</v>
      </c>
    </row>
    <row r="132" spans="1:51" ht="30" customHeight="1" x14ac:dyDescent="0.3">
      <c r="A132" s="8" t="s">
        <v>120</v>
      </c>
      <c r="B132" s="8" t="s">
        <v>121</v>
      </c>
      <c r="C132" s="8" t="s">
        <v>88</v>
      </c>
      <c r="D132" s="9"/>
      <c r="E132" s="13"/>
      <c r="F132" s="14"/>
      <c r="G132" s="13"/>
      <c r="H132" s="14"/>
      <c r="I132" s="13"/>
      <c r="J132" s="14"/>
      <c r="K132" s="13"/>
      <c r="L132" s="14"/>
      <c r="M132" s="8" t="s">
        <v>122</v>
      </c>
      <c r="N132" s="2" t="s">
        <v>232</v>
      </c>
      <c r="O132" s="2" t="s">
        <v>123</v>
      </c>
      <c r="P132" s="2" t="s">
        <v>63</v>
      </c>
      <c r="Q132" s="2" t="s">
        <v>64</v>
      </c>
      <c r="R132" s="2" t="s">
        <v>64</v>
      </c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700</v>
      </c>
      <c r="AX132" s="2" t="s">
        <v>52</v>
      </c>
      <c r="AY132" s="2" t="s">
        <v>52</v>
      </c>
    </row>
    <row r="133" spans="1:51" ht="30" customHeight="1" x14ac:dyDescent="0.3">
      <c r="A133" s="8" t="s">
        <v>680</v>
      </c>
      <c r="B133" s="8" t="s">
        <v>501</v>
      </c>
      <c r="C133" s="8" t="s">
        <v>502</v>
      </c>
      <c r="D133" s="9"/>
      <c r="E133" s="13"/>
      <c r="F133" s="14"/>
      <c r="G133" s="13"/>
      <c r="H133" s="14"/>
      <c r="I133" s="13"/>
      <c r="J133" s="14"/>
      <c r="K133" s="13"/>
      <c r="L133" s="14"/>
      <c r="M133" s="8" t="s">
        <v>681</v>
      </c>
      <c r="N133" s="2" t="s">
        <v>232</v>
      </c>
      <c r="O133" s="2" t="s">
        <v>682</v>
      </c>
      <c r="P133" s="2" t="s">
        <v>64</v>
      </c>
      <c r="Q133" s="2" t="s">
        <v>64</v>
      </c>
      <c r="R133" s="2" t="s">
        <v>63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701</v>
      </c>
      <c r="AX133" s="2" t="s">
        <v>52</v>
      </c>
      <c r="AY133" s="2" t="s">
        <v>52</v>
      </c>
    </row>
    <row r="134" spans="1:51" ht="30" customHeight="1" x14ac:dyDescent="0.3">
      <c r="A134" s="8" t="s">
        <v>568</v>
      </c>
      <c r="B134" s="8" t="s">
        <v>501</v>
      </c>
      <c r="C134" s="8" t="s">
        <v>502</v>
      </c>
      <c r="D134" s="9"/>
      <c r="E134" s="13"/>
      <c r="F134" s="14"/>
      <c r="G134" s="13"/>
      <c r="H134" s="14"/>
      <c r="I134" s="13"/>
      <c r="J134" s="14"/>
      <c r="K134" s="13"/>
      <c r="L134" s="14"/>
      <c r="M134" s="8" t="s">
        <v>569</v>
      </c>
      <c r="N134" s="2" t="s">
        <v>232</v>
      </c>
      <c r="O134" s="2" t="s">
        <v>570</v>
      </c>
      <c r="P134" s="2" t="s">
        <v>64</v>
      </c>
      <c r="Q134" s="2" t="s">
        <v>64</v>
      </c>
      <c r="R134" s="2" t="s">
        <v>63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702</v>
      </c>
      <c r="AX134" s="2" t="s">
        <v>52</v>
      </c>
      <c r="AY134" s="2" t="s">
        <v>52</v>
      </c>
    </row>
    <row r="135" spans="1:51" ht="30" customHeight="1" x14ac:dyDescent="0.3">
      <c r="A135" s="8" t="s">
        <v>500</v>
      </c>
      <c r="B135" s="8" t="s">
        <v>501</v>
      </c>
      <c r="C135" s="8" t="s">
        <v>502</v>
      </c>
      <c r="D135" s="9"/>
      <c r="E135" s="13"/>
      <c r="F135" s="14"/>
      <c r="G135" s="13"/>
      <c r="H135" s="14"/>
      <c r="I135" s="13"/>
      <c r="J135" s="14"/>
      <c r="K135" s="13"/>
      <c r="L135" s="14"/>
      <c r="M135" s="8" t="s">
        <v>503</v>
      </c>
      <c r="N135" s="2" t="s">
        <v>232</v>
      </c>
      <c r="O135" s="2" t="s">
        <v>504</v>
      </c>
      <c r="P135" s="2" t="s">
        <v>64</v>
      </c>
      <c r="Q135" s="2" t="s">
        <v>64</v>
      </c>
      <c r="R135" s="2" t="s">
        <v>63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52</v>
      </c>
      <c r="AW135" s="2" t="s">
        <v>703</v>
      </c>
      <c r="AX135" s="2" t="s">
        <v>52</v>
      </c>
      <c r="AY135" s="2" t="s">
        <v>52</v>
      </c>
    </row>
    <row r="136" spans="1:51" ht="30" customHeight="1" x14ac:dyDescent="0.3">
      <c r="A136" s="8" t="s">
        <v>467</v>
      </c>
      <c r="B136" s="8" t="s">
        <v>52</v>
      </c>
      <c r="C136" s="8" t="s">
        <v>52</v>
      </c>
      <c r="D136" s="9"/>
      <c r="E136" s="13"/>
      <c r="F136" s="14"/>
      <c r="G136" s="13"/>
      <c r="H136" s="14"/>
      <c r="I136" s="13"/>
      <c r="J136" s="14"/>
      <c r="K136" s="13"/>
      <c r="L136" s="14"/>
      <c r="M136" s="8" t="s">
        <v>52</v>
      </c>
      <c r="N136" s="2" t="s">
        <v>83</v>
      </c>
      <c r="O136" s="2" t="s">
        <v>83</v>
      </c>
      <c r="P136" s="2" t="s">
        <v>52</v>
      </c>
      <c r="Q136" s="2" t="s">
        <v>52</v>
      </c>
      <c r="R136" s="2" t="s">
        <v>52</v>
      </c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52</v>
      </c>
      <c r="AX136" s="2" t="s">
        <v>52</v>
      </c>
      <c r="AY136" s="2" t="s">
        <v>52</v>
      </c>
    </row>
    <row r="137" spans="1:51" ht="30" customHeight="1" x14ac:dyDescent="0.3">
      <c r="A137" s="9"/>
      <c r="B137" s="9"/>
      <c r="C137" s="9"/>
      <c r="D137" s="9"/>
      <c r="E137" s="13"/>
      <c r="F137" s="14"/>
      <c r="G137" s="13"/>
      <c r="H137" s="14"/>
      <c r="I137" s="13"/>
      <c r="J137" s="14"/>
      <c r="K137" s="13"/>
      <c r="L137" s="14"/>
      <c r="M137" s="9"/>
    </row>
    <row r="138" spans="1:51" ht="30" customHeight="1" x14ac:dyDescent="0.3">
      <c r="A138" s="41" t="s">
        <v>704</v>
      </c>
      <c r="B138" s="41"/>
      <c r="C138" s="41"/>
      <c r="D138" s="41"/>
      <c r="E138" s="42"/>
      <c r="F138" s="43"/>
      <c r="G138" s="42"/>
      <c r="H138" s="43"/>
      <c r="I138" s="42"/>
      <c r="J138" s="43"/>
      <c r="K138" s="42"/>
      <c r="L138" s="43"/>
      <c r="M138" s="41"/>
      <c r="N138" s="1" t="s">
        <v>236</v>
      </c>
    </row>
    <row r="139" spans="1:51" ht="30" customHeight="1" x14ac:dyDescent="0.3">
      <c r="A139" s="8" t="s">
        <v>663</v>
      </c>
      <c r="B139" s="8" t="s">
        <v>705</v>
      </c>
      <c r="C139" s="8" t="s">
        <v>60</v>
      </c>
      <c r="D139" s="9"/>
      <c r="E139" s="13"/>
      <c r="F139" s="14"/>
      <c r="G139" s="13"/>
      <c r="H139" s="14"/>
      <c r="I139" s="13"/>
      <c r="J139" s="14"/>
      <c r="K139" s="13"/>
      <c r="L139" s="14"/>
      <c r="M139" s="8" t="s">
        <v>706</v>
      </c>
      <c r="N139" s="2" t="s">
        <v>236</v>
      </c>
      <c r="O139" s="2" t="s">
        <v>707</v>
      </c>
      <c r="P139" s="2" t="s">
        <v>64</v>
      </c>
      <c r="Q139" s="2" t="s">
        <v>64</v>
      </c>
      <c r="R139" s="2" t="s">
        <v>63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708</v>
      </c>
      <c r="AX139" s="2" t="s">
        <v>52</v>
      </c>
      <c r="AY139" s="2" t="s">
        <v>52</v>
      </c>
    </row>
    <row r="140" spans="1:51" ht="30" customHeight="1" x14ac:dyDescent="0.3">
      <c r="A140" s="8" t="s">
        <v>668</v>
      </c>
      <c r="B140" s="8" t="s">
        <v>709</v>
      </c>
      <c r="C140" s="8" t="s">
        <v>226</v>
      </c>
      <c r="D140" s="9"/>
      <c r="E140" s="13"/>
      <c r="F140" s="14"/>
      <c r="G140" s="13"/>
      <c r="H140" s="14"/>
      <c r="I140" s="13"/>
      <c r="J140" s="14"/>
      <c r="K140" s="13"/>
      <c r="L140" s="14"/>
      <c r="M140" s="8" t="s">
        <v>710</v>
      </c>
      <c r="N140" s="2" t="s">
        <v>236</v>
      </c>
      <c r="O140" s="2" t="s">
        <v>711</v>
      </c>
      <c r="P140" s="2" t="s">
        <v>64</v>
      </c>
      <c r="Q140" s="2" t="s">
        <v>64</v>
      </c>
      <c r="R140" s="2" t="s">
        <v>63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52</v>
      </c>
      <c r="AW140" s="2" t="s">
        <v>712</v>
      </c>
      <c r="AX140" s="2" t="s">
        <v>52</v>
      </c>
      <c r="AY140" s="2" t="s">
        <v>52</v>
      </c>
    </row>
    <row r="141" spans="1:51" ht="30" customHeight="1" x14ac:dyDescent="0.3">
      <c r="A141" s="8" t="s">
        <v>86</v>
      </c>
      <c r="B141" s="8" t="s">
        <v>87</v>
      </c>
      <c r="C141" s="8" t="s">
        <v>88</v>
      </c>
      <c r="D141" s="9"/>
      <c r="E141" s="13"/>
      <c r="F141" s="14"/>
      <c r="G141" s="13"/>
      <c r="H141" s="14"/>
      <c r="I141" s="13"/>
      <c r="J141" s="14"/>
      <c r="K141" s="13"/>
      <c r="L141" s="14"/>
      <c r="M141" s="8" t="s">
        <v>89</v>
      </c>
      <c r="N141" s="2" t="s">
        <v>236</v>
      </c>
      <c r="O141" s="2" t="s">
        <v>90</v>
      </c>
      <c r="P141" s="2" t="s">
        <v>64</v>
      </c>
      <c r="Q141" s="2" t="s">
        <v>64</v>
      </c>
      <c r="R141" s="2" t="s">
        <v>63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713</v>
      </c>
      <c r="AX141" s="2" t="s">
        <v>52</v>
      </c>
      <c r="AY141" s="2" t="s">
        <v>52</v>
      </c>
    </row>
    <row r="142" spans="1:51" ht="30" customHeight="1" x14ac:dyDescent="0.3">
      <c r="A142" s="8" t="s">
        <v>120</v>
      </c>
      <c r="B142" s="8" t="s">
        <v>121</v>
      </c>
      <c r="C142" s="8" t="s">
        <v>88</v>
      </c>
      <c r="D142" s="9"/>
      <c r="E142" s="13"/>
      <c r="F142" s="14"/>
      <c r="G142" s="13"/>
      <c r="H142" s="14"/>
      <c r="I142" s="13"/>
      <c r="J142" s="14"/>
      <c r="K142" s="13"/>
      <c r="L142" s="14"/>
      <c r="M142" s="8" t="s">
        <v>122</v>
      </c>
      <c r="N142" s="2" t="s">
        <v>236</v>
      </c>
      <c r="O142" s="2" t="s">
        <v>123</v>
      </c>
      <c r="P142" s="2" t="s">
        <v>63</v>
      </c>
      <c r="Q142" s="2" t="s">
        <v>64</v>
      </c>
      <c r="R142" s="2" t="s">
        <v>64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714</v>
      </c>
      <c r="AX142" s="2" t="s">
        <v>52</v>
      </c>
      <c r="AY142" s="2" t="s">
        <v>52</v>
      </c>
    </row>
    <row r="143" spans="1:51" ht="30" customHeight="1" x14ac:dyDescent="0.3">
      <c r="A143" s="8" t="s">
        <v>680</v>
      </c>
      <c r="B143" s="8" t="s">
        <v>501</v>
      </c>
      <c r="C143" s="8" t="s">
        <v>502</v>
      </c>
      <c r="D143" s="9"/>
      <c r="E143" s="13"/>
      <c r="F143" s="14"/>
      <c r="G143" s="13"/>
      <c r="H143" s="14"/>
      <c r="I143" s="13"/>
      <c r="J143" s="14"/>
      <c r="K143" s="13"/>
      <c r="L143" s="14"/>
      <c r="M143" s="8" t="s">
        <v>681</v>
      </c>
      <c r="N143" s="2" t="s">
        <v>236</v>
      </c>
      <c r="O143" s="2" t="s">
        <v>682</v>
      </c>
      <c r="P143" s="2" t="s">
        <v>64</v>
      </c>
      <c r="Q143" s="2" t="s">
        <v>64</v>
      </c>
      <c r="R143" s="2" t="s">
        <v>63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715</v>
      </c>
      <c r="AX143" s="2" t="s">
        <v>52</v>
      </c>
      <c r="AY143" s="2" t="s">
        <v>52</v>
      </c>
    </row>
    <row r="144" spans="1:51" ht="30" customHeight="1" x14ac:dyDescent="0.3">
      <c r="A144" s="8" t="s">
        <v>568</v>
      </c>
      <c r="B144" s="8" t="s">
        <v>501</v>
      </c>
      <c r="C144" s="8" t="s">
        <v>502</v>
      </c>
      <c r="D144" s="9"/>
      <c r="E144" s="13"/>
      <c r="F144" s="14"/>
      <c r="G144" s="13"/>
      <c r="H144" s="14"/>
      <c r="I144" s="13"/>
      <c r="J144" s="14"/>
      <c r="K144" s="13"/>
      <c r="L144" s="14"/>
      <c r="M144" s="8" t="s">
        <v>569</v>
      </c>
      <c r="N144" s="2" t="s">
        <v>236</v>
      </c>
      <c r="O144" s="2" t="s">
        <v>570</v>
      </c>
      <c r="P144" s="2" t="s">
        <v>64</v>
      </c>
      <c r="Q144" s="2" t="s">
        <v>64</v>
      </c>
      <c r="R144" s="2" t="s">
        <v>63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52</v>
      </c>
      <c r="AW144" s="2" t="s">
        <v>716</v>
      </c>
      <c r="AX144" s="2" t="s">
        <v>52</v>
      </c>
      <c r="AY144" s="2" t="s">
        <v>52</v>
      </c>
    </row>
    <row r="145" spans="1:51" ht="30" customHeight="1" x14ac:dyDescent="0.3">
      <c r="A145" s="8" t="s">
        <v>500</v>
      </c>
      <c r="B145" s="8" t="s">
        <v>501</v>
      </c>
      <c r="C145" s="8" t="s">
        <v>502</v>
      </c>
      <c r="D145" s="9"/>
      <c r="E145" s="13"/>
      <c r="F145" s="14"/>
      <c r="G145" s="13"/>
      <c r="H145" s="14"/>
      <c r="I145" s="13"/>
      <c r="J145" s="14"/>
      <c r="K145" s="13"/>
      <c r="L145" s="14"/>
      <c r="M145" s="8" t="s">
        <v>503</v>
      </c>
      <c r="N145" s="2" t="s">
        <v>236</v>
      </c>
      <c r="O145" s="2" t="s">
        <v>504</v>
      </c>
      <c r="P145" s="2" t="s">
        <v>64</v>
      </c>
      <c r="Q145" s="2" t="s">
        <v>64</v>
      </c>
      <c r="R145" s="2" t="s">
        <v>63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717</v>
      </c>
      <c r="AX145" s="2" t="s">
        <v>52</v>
      </c>
      <c r="AY145" s="2" t="s">
        <v>52</v>
      </c>
    </row>
    <row r="146" spans="1:51" ht="30" customHeight="1" x14ac:dyDescent="0.3">
      <c r="A146" s="8" t="s">
        <v>467</v>
      </c>
      <c r="B146" s="8" t="s">
        <v>52</v>
      </c>
      <c r="C146" s="8" t="s">
        <v>52</v>
      </c>
      <c r="D146" s="9"/>
      <c r="E146" s="13"/>
      <c r="F146" s="14"/>
      <c r="G146" s="13"/>
      <c r="H146" s="14"/>
      <c r="I146" s="13"/>
      <c r="J146" s="14"/>
      <c r="K146" s="13"/>
      <c r="L146" s="14"/>
      <c r="M146" s="8" t="s">
        <v>52</v>
      </c>
      <c r="N146" s="2" t="s">
        <v>83</v>
      </c>
      <c r="O146" s="2" t="s">
        <v>83</v>
      </c>
      <c r="P146" s="2" t="s">
        <v>52</v>
      </c>
      <c r="Q146" s="2" t="s">
        <v>52</v>
      </c>
      <c r="R146" s="2" t="s">
        <v>52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52</v>
      </c>
      <c r="AX146" s="2" t="s">
        <v>52</v>
      </c>
      <c r="AY146" s="2" t="s">
        <v>52</v>
      </c>
    </row>
    <row r="147" spans="1:51" ht="30" customHeight="1" x14ac:dyDescent="0.3">
      <c r="A147" s="9"/>
      <c r="B147" s="9"/>
      <c r="C147" s="9"/>
      <c r="D147" s="9"/>
      <c r="E147" s="13"/>
      <c r="F147" s="14"/>
      <c r="G147" s="13"/>
      <c r="H147" s="14"/>
      <c r="I147" s="13"/>
      <c r="J147" s="14"/>
      <c r="K147" s="13"/>
      <c r="L147" s="14"/>
      <c r="M147" s="9"/>
    </row>
    <row r="148" spans="1:51" ht="30" customHeight="1" x14ac:dyDescent="0.3">
      <c r="A148" s="41" t="s">
        <v>718</v>
      </c>
      <c r="B148" s="41"/>
      <c r="C148" s="41"/>
      <c r="D148" s="41"/>
      <c r="E148" s="42"/>
      <c r="F148" s="43"/>
      <c r="G148" s="42"/>
      <c r="H148" s="43"/>
      <c r="I148" s="42"/>
      <c r="J148" s="43"/>
      <c r="K148" s="42"/>
      <c r="L148" s="43"/>
      <c r="M148" s="41"/>
      <c r="N148" s="1" t="s">
        <v>241</v>
      </c>
    </row>
    <row r="149" spans="1:51" ht="30" customHeight="1" x14ac:dyDescent="0.3">
      <c r="A149" s="8" t="s">
        <v>720</v>
      </c>
      <c r="B149" s="8" t="s">
        <v>721</v>
      </c>
      <c r="C149" s="8" t="s">
        <v>68</v>
      </c>
      <c r="D149" s="9"/>
      <c r="E149" s="13"/>
      <c r="F149" s="14"/>
      <c r="G149" s="13"/>
      <c r="H149" s="14"/>
      <c r="I149" s="13"/>
      <c r="J149" s="14"/>
      <c r="K149" s="13"/>
      <c r="L149" s="14"/>
      <c r="M149" s="8" t="s">
        <v>722</v>
      </c>
      <c r="N149" s="2" t="s">
        <v>241</v>
      </c>
      <c r="O149" s="2" t="s">
        <v>723</v>
      </c>
      <c r="P149" s="2" t="s">
        <v>64</v>
      </c>
      <c r="Q149" s="2" t="s">
        <v>64</v>
      </c>
      <c r="R149" s="2" t="s">
        <v>63</v>
      </c>
      <c r="S149" s="3"/>
      <c r="T149" s="3"/>
      <c r="U149" s="3"/>
      <c r="V149" s="3">
        <v>1</v>
      </c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724</v>
      </c>
      <c r="AX149" s="2" t="s">
        <v>52</v>
      </c>
      <c r="AY149" s="2" t="s">
        <v>52</v>
      </c>
    </row>
    <row r="150" spans="1:51" ht="30" customHeight="1" x14ac:dyDescent="0.3">
      <c r="A150" s="8" t="s">
        <v>479</v>
      </c>
      <c r="B150" s="8" t="s">
        <v>725</v>
      </c>
      <c r="C150" s="8" t="s">
        <v>308</v>
      </c>
      <c r="D150" s="9"/>
      <c r="E150" s="13"/>
      <c r="F150" s="14"/>
      <c r="G150" s="13"/>
      <c r="H150" s="14"/>
      <c r="I150" s="13"/>
      <c r="J150" s="14"/>
      <c r="K150" s="13"/>
      <c r="L150" s="14"/>
      <c r="M150" s="8" t="s">
        <v>52</v>
      </c>
      <c r="N150" s="2" t="s">
        <v>241</v>
      </c>
      <c r="O150" s="2" t="s">
        <v>477</v>
      </c>
      <c r="P150" s="2" t="s">
        <v>64</v>
      </c>
      <c r="Q150" s="2" t="s">
        <v>64</v>
      </c>
      <c r="R150" s="2" t="s">
        <v>64</v>
      </c>
      <c r="S150" s="3">
        <v>0</v>
      </c>
      <c r="T150" s="3">
        <v>0</v>
      </c>
      <c r="U150" s="3">
        <v>0.03</v>
      </c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726</v>
      </c>
      <c r="AX150" s="2" t="s">
        <v>52</v>
      </c>
      <c r="AY150" s="2" t="s">
        <v>52</v>
      </c>
    </row>
    <row r="151" spans="1:51" ht="30" customHeight="1" x14ac:dyDescent="0.3">
      <c r="A151" s="8" t="s">
        <v>727</v>
      </c>
      <c r="B151" s="8" t="s">
        <v>728</v>
      </c>
      <c r="C151" s="8" t="s">
        <v>68</v>
      </c>
      <c r="D151" s="9"/>
      <c r="E151" s="13"/>
      <c r="F151" s="14"/>
      <c r="G151" s="13"/>
      <c r="H151" s="14"/>
      <c r="I151" s="13"/>
      <c r="J151" s="14"/>
      <c r="K151" s="13"/>
      <c r="L151" s="14"/>
      <c r="M151" s="8" t="s">
        <v>729</v>
      </c>
      <c r="N151" s="2" t="s">
        <v>241</v>
      </c>
      <c r="O151" s="2" t="s">
        <v>730</v>
      </c>
      <c r="P151" s="2" t="s">
        <v>63</v>
      </c>
      <c r="Q151" s="2" t="s">
        <v>64</v>
      </c>
      <c r="R151" s="2" t="s">
        <v>64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52</v>
      </c>
      <c r="AW151" s="2" t="s">
        <v>731</v>
      </c>
      <c r="AX151" s="2" t="s">
        <v>52</v>
      </c>
      <c r="AY151" s="2" t="s">
        <v>52</v>
      </c>
    </row>
    <row r="152" spans="1:51" ht="30" customHeight="1" x14ac:dyDescent="0.3">
      <c r="A152" s="8" t="s">
        <v>467</v>
      </c>
      <c r="B152" s="8" t="s">
        <v>52</v>
      </c>
      <c r="C152" s="8" t="s">
        <v>52</v>
      </c>
      <c r="D152" s="9"/>
      <c r="E152" s="13"/>
      <c r="F152" s="14"/>
      <c r="G152" s="13"/>
      <c r="H152" s="14"/>
      <c r="I152" s="13"/>
      <c r="J152" s="14"/>
      <c r="K152" s="13"/>
      <c r="L152" s="14"/>
      <c r="M152" s="8" t="s">
        <v>52</v>
      </c>
      <c r="N152" s="2" t="s">
        <v>83</v>
      </c>
      <c r="O152" s="2" t="s">
        <v>83</v>
      </c>
      <c r="P152" s="2" t="s">
        <v>52</v>
      </c>
      <c r="Q152" s="2" t="s">
        <v>52</v>
      </c>
      <c r="R152" s="2" t="s">
        <v>52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52</v>
      </c>
      <c r="AX152" s="2" t="s">
        <v>52</v>
      </c>
      <c r="AY152" s="2" t="s">
        <v>52</v>
      </c>
    </row>
    <row r="153" spans="1:51" ht="30" customHeight="1" x14ac:dyDescent="0.3">
      <c r="A153" s="9"/>
      <c r="B153" s="9"/>
      <c r="C153" s="9"/>
      <c r="D153" s="9"/>
      <c r="E153" s="13"/>
      <c r="F153" s="14"/>
      <c r="G153" s="13"/>
      <c r="H153" s="14"/>
      <c r="I153" s="13"/>
      <c r="J153" s="14"/>
      <c r="K153" s="13"/>
      <c r="L153" s="14"/>
      <c r="M153" s="9"/>
    </row>
    <row r="154" spans="1:51" ht="30" customHeight="1" x14ac:dyDescent="0.3">
      <c r="A154" s="41" t="s">
        <v>732</v>
      </c>
      <c r="B154" s="41"/>
      <c r="C154" s="41"/>
      <c r="D154" s="41"/>
      <c r="E154" s="42"/>
      <c r="F154" s="43"/>
      <c r="G154" s="42"/>
      <c r="H154" s="43"/>
      <c r="I154" s="42"/>
      <c r="J154" s="43"/>
      <c r="K154" s="42"/>
      <c r="L154" s="43"/>
      <c r="M154" s="41"/>
      <c r="N154" s="1" t="s">
        <v>247</v>
      </c>
    </row>
    <row r="155" spans="1:51" ht="30" customHeight="1" x14ac:dyDescent="0.3">
      <c r="A155" s="8" t="s">
        <v>733</v>
      </c>
      <c r="B155" s="8" t="s">
        <v>734</v>
      </c>
      <c r="C155" s="8" t="s">
        <v>206</v>
      </c>
      <c r="D155" s="9"/>
      <c r="E155" s="13"/>
      <c r="F155" s="14"/>
      <c r="G155" s="13"/>
      <c r="H155" s="14"/>
      <c r="I155" s="13"/>
      <c r="J155" s="14"/>
      <c r="K155" s="13"/>
      <c r="L155" s="14"/>
      <c r="M155" s="8" t="s">
        <v>735</v>
      </c>
      <c r="N155" s="2" t="s">
        <v>247</v>
      </c>
      <c r="O155" s="2" t="s">
        <v>736</v>
      </c>
      <c r="P155" s="2" t="s">
        <v>64</v>
      </c>
      <c r="Q155" s="2" t="s">
        <v>64</v>
      </c>
      <c r="R155" s="2" t="s">
        <v>63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52</v>
      </c>
      <c r="AW155" s="2" t="s">
        <v>737</v>
      </c>
      <c r="AX155" s="2" t="s">
        <v>52</v>
      </c>
      <c r="AY155" s="2" t="s">
        <v>52</v>
      </c>
    </row>
    <row r="156" spans="1:51" ht="30" customHeight="1" x14ac:dyDescent="0.3">
      <c r="A156" s="8" t="s">
        <v>738</v>
      </c>
      <c r="B156" s="8" t="s">
        <v>536</v>
      </c>
      <c r="C156" s="8" t="s">
        <v>206</v>
      </c>
      <c r="D156" s="9"/>
      <c r="E156" s="13"/>
      <c r="F156" s="14"/>
      <c r="G156" s="13"/>
      <c r="H156" s="14"/>
      <c r="I156" s="13"/>
      <c r="J156" s="14"/>
      <c r="K156" s="13"/>
      <c r="L156" s="14"/>
      <c r="M156" s="8" t="s">
        <v>739</v>
      </c>
      <c r="N156" s="2" t="s">
        <v>247</v>
      </c>
      <c r="O156" s="2" t="s">
        <v>740</v>
      </c>
      <c r="P156" s="2" t="s">
        <v>63</v>
      </c>
      <c r="Q156" s="2" t="s">
        <v>64</v>
      </c>
      <c r="R156" s="2" t="s">
        <v>64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741</v>
      </c>
      <c r="AX156" s="2" t="s">
        <v>52</v>
      </c>
      <c r="AY156" s="2" t="s">
        <v>52</v>
      </c>
    </row>
    <row r="157" spans="1:51" ht="30" customHeight="1" x14ac:dyDescent="0.3">
      <c r="A157" s="8" t="s">
        <v>467</v>
      </c>
      <c r="B157" s="8" t="s">
        <v>52</v>
      </c>
      <c r="C157" s="8" t="s">
        <v>52</v>
      </c>
      <c r="D157" s="9"/>
      <c r="E157" s="13"/>
      <c r="F157" s="14"/>
      <c r="G157" s="13"/>
      <c r="H157" s="14"/>
      <c r="I157" s="13"/>
      <c r="J157" s="14"/>
      <c r="K157" s="13"/>
      <c r="L157" s="14"/>
      <c r="M157" s="8" t="s">
        <v>52</v>
      </c>
      <c r="N157" s="2" t="s">
        <v>83</v>
      </c>
      <c r="O157" s="2" t="s">
        <v>83</v>
      </c>
      <c r="P157" s="2" t="s">
        <v>52</v>
      </c>
      <c r="Q157" s="2" t="s">
        <v>52</v>
      </c>
      <c r="R157" s="2" t="s">
        <v>52</v>
      </c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52</v>
      </c>
      <c r="AX157" s="2" t="s">
        <v>52</v>
      </c>
      <c r="AY157" s="2" t="s">
        <v>52</v>
      </c>
    </row>
    <row r="158" spans="1:51" ht="30" customHeight="1" x14ac:dyDescent="0.3">
      <c r="A158" s="9"/>
      <c r="B158" s="9"/>
      <c r="C158" s="9"/>
      <c r="D158" s="9"/>
      <c r="E158" s="13"/>
      <c r="F158" s="14"/>
      <c r="G158" s="13"/>
      <c r="H158" s="14"/>
      <c r="I158" s="13"/>
      <c r="J158" s="14"/>
      <c r="K158" s="13"/>
      <c r="L158" s="14"/>
      <c r="M158" s="9"/>
    </row>
    <row r="159" spans="1:51" ht="30" customHeight="1" x14ac:dyDescent="0.3">
      <c r="A159" s="41" t="s">
        <v>742</v>
      </c>
      <c r="B159" s="41"/>
      <c r="C159" s="41"/>
      <c r="D159" s="41"/>
      <c r="E159" s="42"/>
      <c r="F159" s="43"/>
      <c r="G159" s="42"/>
      <c r="H159" s="43"/>
      <c r="I159" s="42"/>
      <c r="J159" s="43"/>
      <c r="K159" s="42"/>
      <c r="L159" s="43"/>
      <c r="M159" s="41"/>
      <c r="N159" s="1" t="s">
        <v>252</v>
      </c>
    </row>
    <row r="160" spans="1:51" ht="30" customHeight="1" x14ac:dyDescent="0.3">
      <c r="A160" s="8" t="s">
        <v>743</v>
      </c>
      <c r="B160" s="8" t="s">
        <v>744</v>
      </c>
      <c r="C160" s="8" t="s">
        <v>226</v>
      </c>
      <c r="D160" s="9"/>
      <c r="E160" s="13"/>
      <c r="F160" s="14"/>
      <c r="G160" s="13"/>
      <c r="H160" s="14"/>
      <c r="I160" s="13"/>
      <c r="J160" s="14"/>
      <c r="K160" s="13"/>
      <c r="L160" s="14"/>
      <c r="M160" s="8" t="s">
        <v>745</v>
      </c>
      <c r="N160" s="2" t="s">
        <v>252</v>
      </c>
      <c r="O160" s="2" t="s">
        <v>746</v>
      </c>
      <c r="P160" s="2" t="s">
        <v>64</v>
      </c>
      <c r="Q160" s="2" t="s">
        <v>64</v>
      </c>
      <c r="R160" s="2" t="s">
        <v>63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52</v>
      </c>
      <c r="AW160" s="2" t="s">
        <v>747</v>
      </c>
      <c r="AX160" s="2" t="s">
        <v>52</v>
      </c>
      <c r="AY160" s="2" t="s">
        <v>52</v>
      </c>
    </row>
    <row r="161" spans="1:51" ht="30" customHeight="1" x14ac:dyDescent="0.3">
      <c r="A161" s="8" t="s">
        <v>748</v>
      </c>
      <c r="B161" s="8" t="s">
        <v>749</v>
      </c>
      <c r="C161" s="8" t="s">
        <v>226</v>
      </c>
      <c r="D161" s="9"/>
      <c r="E161" s="13"/>
      <c r="F161" s="14"/>
      <c r="G161" s="13"/>
      <c r="H161" s="14"/>
      <c r="I161" s="13"/>
      <c r="J161" s="14"/>
      <c r="K161" s="13"/>
      <c r="L161" s="14"/>
      <c r="M161" s="8" t="s">
        <v>750</v>
      </c>
      <c r="N161" s="2" t="s">
        <v>252</v>
      </c>
      <c r="O161" s="2" t="s">
        <v>751</v>
      </c>
      <c r="P161" s="2" t="s">
        <v>64</v>
      </c>
      <c r="Q161" s="2" t="s">
        <v>64</v>
      </c>
      <c r="R161" s="2" t="s">
        <v>63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52</v>
      </c>
      <c r="AW161" s="2" t="s">
        <v>752</v>
      </c>
      <c r="AX161" s="2" t="s">
        <v>52</v>
      </c>
      <c r="AY161" s="2" t="s">
        <v>52</v>
      </c>
    </row>
    <row r="162" spans="1:51" ht="30" customHeight="1" x14ac:dyDescent="0.3">
      <c r="A162" s="8" t="s">
        <v>748</v>
      </c>
      <c r="B162" s="8" t="s">
        <v>753</v>
      </c>
      <c r="C162" s="8" t="s">
        <v>198</v>
      </c>
      <c r="D162" s="9"/>
      <c r="E162" s="13"/>
      <c r="F162" s="14"/>
      <c r="G162" s="13"/>
      <c r="H162" s="14"/>
      <c r="I162" s="13"/>
      <c r="J162" s="14"/>
      <c r="K162" s="13"/>
      <c r="L162" s="14"/>
      <c r="M162" s="8" t="s">
        <v>754</v>
      </c>
      <c r="N162" s="2" t="s">
        <v>252</v>
      </c>
      <c r="O162" s="2" t="s">
        <v>755</v>
      </c>
      <c r="P162" s="2" t="s">
        <v>64</v>
      </c>
      <c r="Q162" s="2" t="s">
        <v>64</v>
      </c>
      <c r="R162" s="2" t="s">
        <v>63</v>
      </c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52</v>
      </c>
      <c r="AW162" s="2" t="s">
        <v>756</v>
      </c>
      <c r="AX162" s="2" t="s">
        <v>52</v>
      </c>
      <c r="AY162" s="2" t="s">
        <v>52</v>
      </c>
    </row>
    <row r="163" spans="1:51" ht="30" customHeight="1" x14ac:dyDescent="0.3">
      <c r="A163" s="8" t="s">
        <v>748</v>
      </c>
      <c r="B163" s="8" t="s">
        <v>757</v>
      </c>
      <c r="C163" s="8" t="s">
        <v>198</v>
      </c>
      <c r="D163" s="9"/>
      <c r="E163" s="13"/>
      <c r="F163" s="14"/>
      <c r="G163" s="13"/>
      <c r="H163" s="14"/>
      <c r="I163" s="13"/>
      <c r="J163" s="14"/>
      <c r="K163" s="13"/>
      <c r="L163" s="14"/>
      <c r="M163" s="8" t="s">
        <v>758</v>
      </c>
      <c r="N163" s="2" t="s">
        <v>252</v>
      </c>
      <c r="O163" s="2" t="s">
        <v>759</v>
      </c>
      <c r="P163" s="2" t="s">
        <v>64</v>
      </c>
      <c r="Q163" s="2" t="s">
        <v>64</v>
      </c>
      <c r="R163" s="2" t="s">
        <v>63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760</v>
      </c>
      <c r="AX163" s="2" t="s">
        <v>52</v>
      </c>
      <c r="AY163" s="2" t="s">
        <v>52</v>
      </c>
    </row>
    <row r="164" spans="1:51" ht="30" customHeight="1" x14ac:dyDescent="0.3">
      <c r="A164" s="8" t="s">
        <v>748</v>
      </c>
      <c r="B164" s="8" t="s">
        <v>761</v>
      </c>
      <c r="C164" s="8" t="s">
        <v>762</v>
      </c>
      <c r="D164" s="9"/>
      <c r="E164" s="13"/>
      <c r="F164" s="14"/>
      <c r="G164" s="13"/>
      <c r="H164" s="14"/>
      <c r="I164" s="13"/>
      <c r="J164" s="14"/>
      <c r="K164" s="13"/>
      <c r="L164" s="14"/>
      <c r="M164" s="8" t="s">
        <v>763</v>
      </c>
      <c r="N164" s="2" t="s">
        <v>252</v>
      </c>
      <c r="O164" s="2" t="s">
        <v>764</v>
      </c>
      <c r="P164" s="2" t="s">
        <v>64</v>
      </c>
      <c r="Q164" s="2" t="s">
        <v>64</v>
      </c>
      <c r="R164" s="2" t="s">
        <v>63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765</v>
      </c>
      <c r="AX164" s="2" t="s">
        <v>52</v>
      </c>
      <c r="AY164" s="2" t="s">
        <v>52</v>
      </c>
    </row>
    <row r="165" spans="1:51" ht="30" customHeight="1" x14ac:dyDescent="0.3">
      <c r="A165" s="8" t="s">
        <v>748</v>
      </c>
      <c r="B165" s="8" t="s">
        <v>766</v>
      </c>
      <c r="C165" s="8" t="s">
        <v>762</v>
      </c>
      <c r="D165" s="9"/>
      <c r="E165" s="13"/>
      <c r="F165" s="14"/>
      <c r="G165" s="13"/>
      <c r="H165" s="14"/>
      <c r="I165" s="13"/>
      <c r="J165" s="14"/>
      <c r="K165" s="13"/>
      <c r="L165" s="14"/>
      <c r="M165" s="8" t="s">
        <v>767</v>
      </c>
      <c r="N165" s="2" t="s">
        <v>252</v>
      </c>
      <c r="O165" s="2" t="s">
        <v>768</v>
      </c>
      <c r="P165" s="2" t="s">
        <v>64</v>
      </c>
      <c r="Q165" s="2" t="s">
        <v>64</v>
      </c>
      <c r="R165" s="2" t="s">
        <v>63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769</v>
      </c>
      <c r="AX165" s="2" t="s">
        <v>52</v>
      </c>
      <c r="AY165" s="2" t="s">
        <v>52</v>
      </c>
    </row>
    <row r="166" spans="1:51" ht="30" customHeight="1" x14ac:dyDescent="0.3">
      <c r="A166" s="8" t="s">
        <v>748</v>
      </c>
      <c r="B166" s="8" t="s">
        <v>770</v>
      </c>
      <c r="C166" s="8" t="s">
        <v>762</v>
      </c>
      <c r="D166" s="9"/>
      <c r="E166" s="13"/>
      <c r="F166" s="14"/>
      <c r="G166" s="13"/>
      <c r="H166" s="14"/>
      <c r="I166" s="13"/>
      <c r="J166" s="14"/>
      <c r="K166" s="13"/>
      <c r="L166" s="14"/>
      <c r="M166" s="8" t="s">
        <v>771</v>
      </c>
      <c r="N166" s="2" t="s">
        <v>252</v>
      </c>
      <c r="O166" s="2" t="s">
        <v>772</v>
      </c>
      <c r="P166" s="2" t="s">
        <v>64</v>
      </c>
      <c r="Q166" s="2" t="s">
        <v>64</v>
      </c>
      <c r="R166" s="2" t="s">
        <v>63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773</v>
      </c>
      <c r="AX166" s="2" t="s">
        <v>52</v>
      </c>
      <c r="AY166" s="2" t="s">
        <v>52</v>
      </c>
    </row>
    <row r="167" spans="1:51" ht="30" customHeight="1" x14ac:dyDescent="0.3">
      <c r="A167" s="8" t="s">
        <v>748</v>
      </c>
      <c r="B167" s="8" t="s">
        <v>774</v>
      </c>
      <c r="C167" s="8" t="s">
        <v>198</v>
      </c>
      <c r="D167" s="9"/>
      <c r="E167" s="13"/>
      <c r="F167" s="14"/>
      <c r="G167" s="13"/>
      <c r="H167" s="14"/>
      <c r="I167" s="13"/>
      <c r="J167" s="14"/>
      <c r="K167" s="13"/>
      <c r="L167" s="14"/>
      <c r="M167" s="8" t="s">
        <v>775</v>
      </c>
      <c r="N167" s="2" t="s">
        <v>252</v>
      </c>
      <c r="O167" s="2" t="s">
        <v>776</v>
      </c>
      <c r="P167" s="2" t="s">
        <v>64</v>
      </c>
      <c r="Q167" s="2" t="s">
        <v>64</v>
      </c>
      <c r="R167" s="2" t="s">
        <v>63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777</v>
      </c>
      <c r="AX167" s="2" t="s">
        <v>52</v>
      </c>
      <c r="AY167" s="2" t="s">
        <v>52</v>
      </c>
    </row>
    <row r="168" spans="1:51" ht="30" customHeight="1" x14ac:dyDescent="0.3">
      <c r="A168" s="8" t="s">
        <v>748</v>
      </c>
      <c r="B168" s="8" t="s">
        <v>778</v>
      </c>
      <c r="C168" s="8" t="s">
        <v>226</v>
      </c>
      <c r="D168" s="9"/>
      <c r="E168" s="13"/>
      <c r="F168" s="14"/>
      <c r="G168" s="13"/>
      <c r="H168" s="14"/>
      <c r="I168" s="13"/>
      <c r="J168" s="14"/>
      <c r="K168" s="13"/>
      <c r="L168" s="14"/>
      <c r="M168" s="8" t="s">
        <v>779</v>
      </c>
      <c r="N168" s="2" t="s">
        <v>252</v>
      </c>
      <c r="O168" s="2" t="s">
        <v>780</v>
      </c>
      <c r="P168" s="2" t="s">
        <v>64</v>
      </c>
      <c r="Q168" s="2" t="s">
        <v>64</v>
      </c>
      <c r="R168" s="2" t="s">
        <v>63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52</v>
      </c>
      <c r="AW168" s="2" t="s">
        <v>781</v>
      </c>
      <c r="AX168" s="2" t="s">
        <v>52</v>
      </c>
      <c r="AY168" s="2" t="s">
        <v>52</v>
      </c>
    </row>
    <row r="169" spans="1:51" ht="30" customHeight="1" x14ac:dyDescent="0.3">
      <c r="A169" s="8" t="s">
        <v>748</v>
      </c>
      <c r="B169" s="8" t="s">
        <v>782</v>
      </c>
      <c r="C169" s="8" t="s">
        <v>226</v>
      </c>
      <c r="D169" s="9"/>
      <c r="E169" s="13"/>
      <c r="F169" s="14"/>
      <c r="G169" s="13"/>
      <c r="H169" s="14"/>
      <c r="I169" s="13"/>
      <c r="J169" s="14"/>
      <c r="K169" s="13"/>
      <c r="L169" s="14"/>
      <c r="M169" s="8" t="s">
        <v>783</v>
      </c>
      <c r="N169" s="2" t="s">
        <v>252</v>
      </c>
      <c r="O169" s="2" t="s">
        <v>784</v>
      </c>
      <c r="P169" s="2" t="s">
        <v>64</v>
      </c>
      <c r="Q169" s="2" t="s">
        <v>64</v>
      </c>
      <c r="R169" s="2" t="s">
        <v>63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785</v>
      </c>
      <c r="AX169" s="2" t="s">
        <v>52</v>
      </c>
      <c r="AY169" s="2" t="s">
        <v>52</v>
      </c>
    </row>
    <row r="170" spans="1:51" ht="30" customHeight="1" x14ac:dyDescent="0.3">
      <c r="A170" s="8" t="s">
        <v>748</v>
      </c>
      <c r="B170" s="8" t="s">
        <v>786</v>
      </c>
      <c r="C170" s="8" t="s">
        <v>226</v>
      </c>
      <c r="D170" s="9"/>
      <c r="E170" s="13"/>
      <c r="F170" s="14"/>
      <c r="G170" s="13"/>
      <c r="H170" s="14"/>
      <c r="I170" s="13"/>
      <c r="J170" s="14"/>
      <c r="K170" s="13"/>
      <c r="L170" s="14"/>
      <c r="M170" s="8" t="s">
        <v>787</v>
      </c>
      <c r="N170" s="2" t="s">
        <v>252</v>
      </c>
      <c r="O170" s="2" t="s">
        <v>788</v>
      </c>
      <c r="P170" s="2" t="s">
        <v>64</v>
      </c>
      <c r="Q170" s="2" t="s">
        <v>64</v>
      </c>
      <c r="R170" s="2" t="s">
        <v>63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789</v>
      </c>
      <c r="AX170" s="2" t="s">
        <v>52</v>
      </c>
      <c r="AY170" s="2" t="s">
        <v>52</v>
      </c>
    </row>
    <row r="171" spans="1:51" ht="30" customHeight="1" x14ac:dyDescent="0.3">
      <c r="A171" s="8" t="s">
        <v>790</v>
      </c>
      <c r="B171" s="8" t="s">
        <v>52</v>
      </c>
      <c r="C171" s="8" t="s">
        <v>68</v>
      </c>
      <c r="D171" s="9"/>
      <c r="E171" s="13"/>
      <c r="F171" s="14"/>
      <c r="G171" s="13"/>
      <c r="H171" s="14"/>
      <c r="I171" s="13"/>
      <c r="J171" s="14"/>
      <c r="K171" s="13"/>
      <c r="L171" s="14"/>
      <c r="M171" s="8" t="s">
        <v>791</v>
      </c>
      <c r="N171" s="2" t="s">
        <v>252</v>
      </c>
      <c r="O171" s="2" t="s">
        <v>792</v>
      </c>
      <c r="P171" s="2" t="s">
        <v>63</v>
      </c>
      <c r="Q171" s="2" t="s">
        <v>64</v>
      </c>
      <c r="R171" s="2" t="s">
        <v>64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793</v>
      </c>
      <c r="AX171" s="2" t="s">
        <v>52</v>
      </c>
      <c r="AY171" s="2" t="s">
        <v>52</v>
      </c>
    </row>
    <row r="172" spans="1:51" ht="30" customHeight="1" x14ac:dyDescent="0.3">
      <c r="A172" s="8" t="s">
        <v>467</v>
      </c>
      <c r="B172" s="8" t="s">
        <v>52</v>
      </c>
      <c r="C172" s="8" t="s">
        <v>52</v>
      </c>
      <c r="D172" s="9"/>
      <c r="E172" s="13"/>
      <c r="F172" s="14"/>
      <c r="G172" s="13"/>
      <c r="H172" s="14"/>
      <c r="I172" s="13"/>
      <c r="J172" s="14"/>
      <c r="K172" s="13"/>
      <c r="L172" s="14"/>
      <c r="M172" s="8" t="s">
        <v>52</v>
      </c>
      <c r="N172" s="2" t="s">
        <v>83</v>
      </c>
      <c r="O172" s="2" t="s">
        <v>83</v>
      </c>
      <c r="P172" s="2" t="s">
        <v>52</v>
      </c>
      <c r="Q172" s="2" t="s">
        <v>52</v>
      </c>
      <c r="R172" s="2" t="s">
        <v>52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52</v>
      </c>
      <c r="AX172" s="2" t="s">
        <v>52</v>
      </c>
      <c r="AY172" s="2" t="s">
        <v>52</v>
      </c>
    </row>
    <row r="173" spans="1:51" ht="30" customHeight="1" x14ac:dyDescent="0.3">
      <c r="A173" s="9"/>
      <c r="B173" s="9"/>
      <c r="C173" s="9"/>
      <c r="D173" s="9"/>
      <c r="E173" s="13"/>
      <c r="F173" s="14"/>
      <c r="G173" s="13"/>
      <c r="H173" s="14"/>
      <c r="I173" s="13"/>
      <c r="J173" s="14"/>
      <c r="K173" s="13"/>
      <c r="L173" s="14"/>
      <c r="M173" s="9"/>
    </row>
    <row r="174" spans="1:51" ht="30" customHeight="1" x14ac:dyDescent="0.3">
      <c r="A174" s="41" t="s">
        <v>794</v>
      </c>
      <c r="B174" s="41"/>
      <c r="C174" s="41"/>
      <c r="D174" s="41"/>
      <c r="E174" s="42"/>
      <c r="F174" s="43"/>
      <c r="G174" s="42"/>
      <c r="H174" s="43"/>
      <c r="I174" s="42"/>
      <c r="J174" s="43"/>
      <c r="K174" s="42"/>
      <c r="L174" s="43"/>
      <c r="M174" s="41"/>
      <c r="N174" s="1" t="s">
        <v>258</v>
      </c>
    </row>
    <row r="175" spans="1:51" ht="30" customHeight="1" x14ac:dyDescent="0.3">
      <c r="A175" s="8" t="s">
        <v>796</v>
      </c>
      <c r="B175" s="8" t="s">
        <v>797</v>
      </c>
      <c r="C175" s="8" t="s">
        <v>762</v>
      </c>
      <c r="D175" s="9"/>
      <c r="E175" s="13"/>
      <c r="F175" s="14"/>
      <c r="G175" s="13"/>
      <c r="H175" s="14"/>
      <c r="I175" s="13"/>
      <c r="J175" s="14"/>
      <c r="K175" s="13"/>
      <c r="L175" s="14"/>
      <c r="M175" s="8" t="s">
        <v>798</v>
      </c>
      <c r="N175" s="2" t="s">
        <v>258</v>
      </c>
      <c r="O175" s="2" t="s">
        <v>799</v>
      </c>
      <c r="P175" s="2" t="s">
        <v>64</v>
      </c>
      <c r="Q175" s="2" t="s">
        <v>64</v>
      </c>
      <c r="R175" s="2" t="s">
        <v>63</v>
      </c>
      <c r="S175" s="3"/>
      <c r="T175" s="3"/>
      <c r="U175" s="3"/>
      <c r="V175" s="3">
        <v>1</v>
      </c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800</v>
      </c>
      <c r="AX175" s="2" t="s">
        <v>52</v>
      </c>
      <c r="AY175" s="2" t="s">
        <v>52</v>
      </c>
    </row>
    <row r="176" spans="1:51" ht="30" customHeight="1" x14ac:dyDescent="0.3">
      <c r="A176" s="8" t="s">
        <v>479</v>
      </c>
      <c r="B176" s="8" t="s">
        <v>725</v>
      </c>
      <c r="C176" s="8" t="s">
        <v>308</v>
      </c>
      <c r="D176" s="9"/>
      <c r="E176" s="13"/>
      <c r="F176" s="14"/>
      <c r="G176" s="13"/>
      <c r="H176" s="14"/>
      <c r="I176" s="13"/>
      <c r="J176" s="14"/>
      <c r="K176" s="13"/>
      <c r="L176" s="14"/>
      <c r="M176" s="8" t="s">
        <v>52</v>
      </c>
      <c r="N176" s="2" t="s">
        <v>258</v>
      </c>
      <c r="O176" s="2" t="s">
        <v>477</v>
      </c>
      <c r="P176" s="2" t="s">
        <v>64</v>
      </c>
      <c r="Q176" s="2" t="s">
        <v>64</v>
      </c>
      <c r="R176" s="2" t="s">
        <v>64</v>
      </c>
      <c r="S176" s="3">
        <v>0</v>
      </c>
      <c r="T176" s="3">
        <v>0</v>
      </c>
      <c r="U176" s="3">
        <v>0.03</v>
      </c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801</v>
      </c>
      <c r="AX176" s="2" t="s">
        <v>52</v>
      </c>
      <c r="AY176" s="2" t="s">
        <v>52</v>
      </c>
    </row>
    <row r="177" spans="1:51" ht="30" customHeight="1" x14ac:dyDescent="0.3">
      <c r="A177" s="8" t="s">
        <v>617</v>
      </c>
      <c r="B177" s="8" t="s">
        <v>501</v>
      </c>
      <c r="C177" s="8" t="s">
        <v>502</v>
      </c>
      <c r="D177" s="9"/>
      <c r="E177" s="13"/>
      <c r="F177" s="14"/>
      <c r="G177" s="13"/>
      <c r="H177" s="14"/>
      <c r="I177" s="13"/>
      <c r="J177" s="14"/>
      <c r="K177" s="13"/>
      <c r="L177" s="14"/>
      <c r="M177" s="8" t="s">
        <v>618</v>
      </c>
      <c r="N177" s="2" t="s">
        <v>258</v>
      </c>
      <c r="O177" s="2" t="s">
        <v>619</v>
      </c>
      <c r="P177" s="2" t="s">
        <v>64</v>
      </c>
      <c r="Q177" s="2" t="s">
        <v>64</v>
      </c>
      <c r="R177" s="2" t="s">
        <v>63</v>
      </c>
      <c r="S177" s="3"/>
      <c r="T177" s="3"/>
      <c r="U177" s="3"/>
      <c r="V177" s="3"/>
      <c r="W177" s="3">
        <v>2</v>
      </c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802</v>
      </c>
      <c r="AX177" s="2" t="s">
        <v>52</v>
      </c>
      <c r="AY177" s="2" t="s">
        <v>52</v>
      </c>
    </row>
    <row r="178" spans="1:51" ht="30" customHeight="1" x14ac:dyDescent="0.3">
      <c r="A178" s="8" t="s">
        <v>500</v>
      </c>
      <c r="B178" s="8" t="s">
        <v>501</v>
      </c>
      <c r="C178" s="8" t="s">
        <v>502</v>
      </c>
      <c r="D178" s="9"/>
      <c r="E178" s="13"/>
      <c r="F178" s="14"/>
      <c r="G178" s="13"/>
      <c r="H178" s="14"/>
      <c r="I178" s="13"/>
      <c r="J178" s="14"/>
      <c r="K178" s="13"/>
      <c r="L178" s="14"/>
      <c r="M178" s="8" t="s">
        <v>503</v>
      </c>
      <c r="N178" s="2" t="s">
        <v>258</v>
      </c>
      <c r="O178" s="2" t="s">
        <v>504</v>
      </c>
      <c r="P178" s="2" t="s">
        <v>64</v>
      </c>
      <c r="Q178" s="2" t="s">
        <v>64</v>
      </c>
      <c r="R178" s="2" t="s">
        <v>63</v>
      </c>
      <c r="S178" s="3"/>
      <c r="T178" s="3"/>
      <c r="U178" s="3"/>
      <c r="V178" s="3"/>
      <c r="W178" s="3">
        <v>2</v>
      </c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803</v>
      </c>
      <c r="AX178" s="2" t="s">
        <v>52</v>
      </c>
      <c r="AY178" s="2" t="s">
        <v>52</v>
      </c>
    </row>
    <row r="179" spans="1:51" ht="30" customHeight="1" x14ac:dyDescent="0.3">
      <c r="A179" s="8" t="s">
        <v>551</v>
      </c>
      <c r="B179" s="8" t="s">
        <v>572</v>
      </c>
      <c r="C179" s="8" t="s">
        <v>308</v>
      </c>
      <c r="D179" s="9"/>
      <c r="E179" s="13"/>
      <c r="F179" s="14"/>
      <c r="G179" s="13"/>
      <c r="H179" s="14"/>
      <c r="I179" s="13"/>
      <c r="J179" s="14"/>
      <c r="K179" s="13"/>
      <c r="L179" s="14"/>
      <c r="M179" s="8" t="s">
        <v>52</v>
      </c>
      <c r="N179" s="2" t="s">
        <v>258</v>
      </c>
      <c r="O179" s="2" t="s">
        <v>481</v>
      </c>
      <c r="P179" s="2" t="s">
        <v>64</v>
      </c>
      <c r="Q179" s="2" t="s">
        <v>64</v>
      </c>
      <c r="R179" s="2" t="s">
        <v>64</v>
      </c>
      <c r="S179" s="3">
        <v>1</v>
      </c>
      <c r="T179" s="3">
        <v>2</v>
      </c>
      <c r="U179" s="3">
        <v>0.03</v>
      </c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52</v>
      </c>
      <c r="AW179" s="2" t="s">
        <v>804</v>
      </c>
      <c r="AX179" s="2" t="s">
        <v>52</v>
      </c>
      <c r="AY179" s="2" t="s">
        <v>52</v>
      </c>
    </row>
    <row r="180" spans="1:51" ht="30" customHeight="1" x14ac:dyDescent="0.3">
      <c r="A180" s="8" t="s">
        <v>467</v>
      </c>
      <c r="B180" s="8" t="s">
        <v>52</v>
      </c>
      <c r="C180" s="8" t="s">
        <v>52</v>
      </c>
      <c r="D180" s="9"/>
      <c r="E180" s="13"/>
      <c r="F180" s="14"/>
      <c r="G180" s="13"/>
      <c r="H180" s="14"/>
      <c r="I180" s="13"/>
      <c r="J180" s="14"/>
      <c r="K180" s="13"/>
      <c r="L180" s="14"/>
      <c r="M180" s="8" t="s">
        <v>52</v>
      </c>
      <c r="N180" s="2" t="s">
        <v>83</v>
      </c>
      <c r="O180" s="2" t="s">
        <v>83</v>
      </c>
      <c r="P180" s="2" t="s">
        <v>52</v>
      </c>
      <c r="Q180" s="2" t="s">
        <v>52</v>
      </c>
      <c r="R180" s="2" t="s">
        <v>52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52</v>
      </c>
      <c r="AW180" s="2" t="s">
        <v>52</v>
      </c>
      <c r="AX180" s="2" t="s">
        <v>52</v>
      </c>
      <c r="AY180" s="2" t="s">
        <v>52</v>
      </c>
    </row>
    <row r="181" spans="1:51" ht="30" customHeight="1" x14ac:dyDescent="0.3">
      <c r="A181" s="9"/>
      <c r="B181" s="9"/>
      <c r="C181" s="9"/>
      <c r="D181" s="9"/>
      <c r="E181" s="13"/>
      <c r="F181" s="14"/>
      <c r="G181" s="13"/>
      <c r="H181" s="14"/>
      <c r="I181" s="13"/>
      <c r="J181" s="14"/>
      <c r="K181" s="13"/>
      <c r="L181" s="14"/>
      <c r="M181" s="9"/>
    </row>
    <row r="182" spans="1:51" ht="30" customHeight="1" x14ac:dyDescent="0.3">
      <c r="A182" s="41" t="s">
        <v>805</v>
      </c>
      <c r="B182" s="41"/>
      <c r="C182" s="41"/>
      <c r="D182" s="41"/>
      <c r="E182" s="42"/>
      <c r="F182" s="43"/>
      <c r="G182" s="42"/>
      <c r="H182" s="43"/>
      <c r="I182" s="42"/>
      <c r="J182" s="43"/>
      <c r="K182" s="42"/>
      <c r="L182" s="43"/>
      <c r="M182" s="41"/>
      <c r="N182" s="1" t="s">
        <v>263</v>
      </c>
    </row>
    <row r="183" spans="1:51" ht="30" customHeight="1" x14ac:dyDescent="0.3">
      <c r="A183" s="8" t="s">
        <v>807</v>
      </c>
      <c r="B183" s="8" t="s">
        <v>261</v>
      </c>
      <c r="C183" s="8" t="s">
        <v>206</v>
      </c>
      <c r="D183" s="9"/>
      <c r="E183" s="13"/>
      <c r="F183" s="14"/>
      <c r="G183" s="13"/>
      <c r="H183" s="14"/>
      <c r="I183" s="13"/>
      <c r="J183" s="14"/>
      <c r="K183" s="13"/>
      <c r="L183" s="14"/>
      <c r="M183" s="8" t="s">
        <v>808</v>
      </c>
      <c r="N183" s="2" t="s">
        <v>263</v>
      </c>
      <c r="O183" s="2" t="s">
        <v>809</v>
      </c>
      <c r="P183" s="2" t="s">
        <v>63</v>
      </c>
      <c r="Q183" s="2" t="s">
        <v>64</v>
      </c>
      <c r="R183" s="2" t="s">
        <v>64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810</v>
      </c>
      <c r="AX183" s="2" t="s">
        <v>52</v>
      </c>
      <c r="AY183" s="2" t="s">
        <v>52</v>
      </c>
    </row>
    <row r="184" spans="1:51" ht="30" customHeight="1" x14ac:dyDescent="0.3">
      <c r="A184" s="8" t="s">
        <v>811</v>
      </c>
      <c r="B184" s="8" t="s">
        <v>261</v>
      </c>
      <c r="C184" s="8" t="s">
        <v>206</v>
      </c>
      <c r="D184" s="9"/>
      <c r="E184" s="13"/>
      <c r="F184" s="14"/>
      <c r="G184" s="13"/>
      <c r="H184" s="14"/>
      <c r="I184" s="13"/>
      <c r="J184" s="14"/>
      <c r="K184" s="13"/>
      <c r="L184" s="14"/>
      <c r="M184" s="8" t="s">
        <v>812</v>
      </c>
      <c r="N184" s="2" t="s">
        <v>263</v>
      </c>
      <c r="O184" s="2" t="s">
        <v>813</v>
      </c>
      <c r="P184" s="2" t="s">
        <v>63</v>
      </c>
      <c r="Q184" s="2" t="s">
        <v>64</v>
      </c>
      <c r="R184" s="2" t="s">
        <v>64</v>
      </c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52</v>
      </c>
      <c r="AW184" s="2" t="s">
        <v>814</v>
      </c>
      <c r="AX184" s="2" t="s">
        <v>52</v>
      </c>
      <c r="AY184" s="2" t="s">
        <v>52</v>
      </c>
    </row>
    <row r="185" spans="1:51" ht="30" customHeight="1" x14ac:dyDescent="0.3">
      <c r="A185" s="8" t="s">
        <v>467</v>
      </c>
      <c r="B185" s="8" t="s">
        <v>52</v>
      </c>
      <c r="C185" s="8" t="s">
        <v>52</v>
      </c>
      <c r="D185" s="9"/>
      <c r="E185" s="13"/>
      <c r="F185" s="14"/>
      <c r="G185" s="13"/>
      <c r="H185" s="14"/>
      <c r="I185" s="13"/>
      <c r="J185" s="14"/>
      <c r="K185" s="13"/>
      <c r="L185" s="14"/>
      <c r="M185" s="8" t="s">
        <v>52</v>
      </c>
      <c r="N185" s="2" t="s">
        <v>83</v>
      </c>
      <c r="O185" s="2" t="s">
        <v>83</v>
      </c>
      <c r="P185" s="2" t="s">
        <v>52</v>
      </c>
      <c r="Q185" s="2" t="s">
        <v>52</v>
      </c>
      <c r="R185" s="2" t="s">
        <v>52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52</v>
      </c>
      <c r="AX185" s="2" t="s">
        <v>52</v>
      </c>
      <c r="AY185" s="2" t="s">
        <v>52</v>
      </c>
    </row>
    <row r="186" spans="1:51" ht="30" customHeight="1" x14ac:dyDescent="0.3">
      <c r="A186" s="9"/>
      <c r="B186" s="9"/>
      <c r="C186" s="9"/>
      <c r="D186" s="9"/>
      <c r="E186" s="13"/>
      <c r="F186" s="14"/>
      <c r="G186" s="13"/>
      <c r="H186" s="14"/>
      <c r="I186" s="13"/>
      <c r="J186" s="14"/>
      <c r="K186" s="13"/>
      <c r="L186" s="14"/>
      <c r="M186" s="9"/>
    </row>
    <row r="187" spans="1:51" ht="30" customHeight="1" x14ac:dyDescent="0.3">
      <c r="A187" s="41" t="s">
        <v>815</v>
      </c>
      <c r="B187" s="41"/>
      <c r="C187" s="41"/>
      <c r="D187" s="41"/>
      <c r="E187" s="42"/>
      <c r="F187" s="43"/>
      <c r="G187" s="42"/>
      <c r="H187" s="43"/>
      <c r="I187" s="42"/>
      <c r="J187" s="43"/>
      <c r="K187" s="42"/>
      <c r="L187" s="43"/>
      <c r="M187" s="41"/>
      <c r="N187" s="1" t="s">
        <v>268</v>
      </c>
    </row>
    <row r="188" spans="1:51" ht="30" customHeight="1" x14ac:dyDescent="0.3">
      <c r="A188" s="8" t="s">
        <v>748</v>
      </c>
      <c r="B188" s="8" t="s">
        <v>817</v>
      </c>
      <c r="C188" s="8" t="s">
        <v>198</v>
      </c>
      <c r="D188" s="9"/>
      <c r="E188" s="13"/>
      <c r="F188" s="14"/>
      <c r="G188" s="13"/>
      <c r="H188" s="14"/>
      <c r="I188" s="13"/>
      <c r="J188" s="14"/>
      <c r="K188" s="13"/>
      <c r="L188" s="14"/>
      <c r="M188" s="8" t="s">
        <v>818</v>
      </c>
      <c r="N188" s="2" t="s">
        <v>268</v>
      </c>
      <c r="O188" s="2" t="s">
        <v>819</v>
      </c>
      <c r="P188" s="2" t="s">
        <v>64</v>
      </c>
      <c r="Q188" s="2" t="s">
        <v>64</v>
      </c>
      <c r="R188" s="2" t="s">
        <v>63</v>
      </c>
      <c r="S188" s="3"/>
      <c r="T188" s="3"/>
      <c r="U188" s="3"/>
      <c r="V188" s="3">
        <v>1</v>
      </c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820</v>
      </c>
      <c r="AX188" s="2" t="s">
        <v>52</v>
      </c>
      <c r="AY188" s="2" t="s">
        <v>52</v>
      </c>
    </row>
    <row r="189" spans="1:51" ht="30" customHeight="1" x14ac:dyDescent="0.3">
      <c r="A189" s="8" t="s">
        <v>479</v>
      </c>
      <c r="B189" s="8" t="s">
        <v>821</v>
      </c>
      <c r="C189" s="8" t="s">
        <v>308</v>
      </c>
      <c r="D189" s="9"/>
      <c r="E189" s="13"/>
      <c r="F189" s="14"/>
      <c r="G189" s="13"/>
      <c r="H189" s="14"/>
      <c r="I189" s="13"/>
      <c r="J189" s="14"/>
      <c r="K189" s="13"/>
      <c r="L189" s="14"/>
      <c r="M189" s="8" t="s">
        <v>52</v>
      </c>
      <c r="N189" s="2" t="s">
        <v>268</v>
      </c>
      <c r="O189" s="2" t="s">
        <v>477</v>
      </c>
      <c r="P189" s="2" t="s">
        <v>64</v>
      </c>
      <c r="Q189" s="2" t="s">
        <v>64</v>
      </c>
      <c r="R189" s="2" t="s">
        <v>64</v>
      </c>
      <c r="S189" s="3">
        <v>0</v>
      </c>
      <c r="T189" s="3">
        <v>0</v>
      </c>
      <c r="U189" s="3">
        <v>0.05</v>
      </c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822</v>
      </c>
      <c r="AX189" s="2" t="s">
        <v>52</v>
      </c>
      <c r="AY189" s="2" t="s">
        <v>52</v>
      </c>
    </row>
    <row r="190" spans="1:51" ht="30" customHeight="1" x14ac:dyDescent="0.3">
      <c r="A190" s="8" t="s">
        <v>823</v>
      </c>
      <c r="B190" s="8" t="s">
        <v>52</v>
      </c>
      <c r="C190" s="8" t="s">
        <v>198</v>
      </c>
      <c r="D190" s="9"/>
      <c r="E190" s="13"/>
      <c r="F190" s="14"/>
      <c r="G190" s="13"/>
      <c r="H190" s="14"/>
      <c r="I190" s="13"/>
      <c r="J190" s="14"/>
      <c r="K190" s="13"/>
      <c r="L190" s="14"/>
      <c r="M190" s="8" t="s">
        <v>824</v>
      </c>
      <c r="N190" s="2" t="s">
        <v>268</v>
      </c>
      <c r="O190" s="2" t="s">
        <v>825</v>
      </c>
      <c r="P190" s="2" t="s">
        <v>63</v>
      </c>
      <c r="Q190" s="2" t="s">
        <v>64</v>
      </c>
      <c r="R190" s="2" t="s">
        <v>64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826</v>
      </c>
      <c r="AX190" s="2" t="s">
        <v>52</v>
      </c>
      <c r="AY190" s="2" t="s">
        <v>52</v>
      </c>
    </row>
    <row r="191" spans="1:51" ht="30" customHeight="1" x14ac:dyDescent="0.3">
      <c r="A191" s="8" t="s">
        <v>467</v>
      </c>
      <c r="B191" s="8" t="s">
        <v>52</v>
      </c>
      <c r="C191" s="8" t="s">
        <v>52</v>
      </c>
      <c r="D191" s="9"/>
      <c r="E191" s="13"/>
      <c r="F191" s="14"/>
      <c r="G191" s="13"/>
      <c r="H191" s="14"/>
      <c r="I191" s="13"/>
      <c r="J191" s="14"/>
      <c r="K191" s="13"/>
      <c r="L191" s="14"/>
      <c r="M191" s="8" t="s">
        <v>52</v>
      </c>
      <c r="N191" s="2" t="s">
        <v>83</v>
      </c>
      <c r="O191" s="2" t="s">
        <v>83</v>
      </c>
      <c r="P191" s="2" t="s">
        <v>52</v>
      </c>
      <c r="Q191" s="2" t="s">
        <v>52</v>
      </c>
      <c r="R191" s="2" t="s">
        <v>52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52</v>
      </c>
      <c r="AX191" s="2" t="s">
        <v>52</v>
      </c>
      <c r="AY191" s="2" t="s">
        <v>52</v>
      </c>
    </row>
    <row r="192" spans="1:51" ht="30" customHeight="1" x14ac:dyDescent="0.3">
      <c r="A192" s="9"/>
      <c r="B192" s="9"/>
      <c r="C192" s="9"/>
      <c r="D192" s="9"/>
      <c r="E192" s="13"/>
      <c r="F192" s="14"/>
      <c r="G192" s="13"/>
      <c r="H192" s="14"/>
      <c r="I192" s="13"/>
      <c r="J192" s="14"/>
      <c r="K192" s="13"/>
      <c r="L192" s="14"/>
      <c r="M192" s="9"/>
    </row>
    <row r="193" spans="1:51" ht="30" customHeight="1" x14ac:dyDescent="0.3">
      <c r="A193" s="41" t="s">
        <v>827</v>
      </c>
      <c r="B193" s="41"/>
      <c r="C193" s="41"/>
      <c r="D193" s="41"/>
      <c r="E193" s="42"/>
      <c r="F193" s="43"/>
      <c r="G193" s="42"/>
      <c r="H193" s="43"/>
      <c r="I193" s="42"/>
      <c r="J193" s="43"/>
      <c r="K193" s="42"/>
      <c r="L193" s="43"/>
      <c r="M193" s="41"/>
      <c r="N193" s="1" t="s">
        <v>273</v>
      </c>
    </row>
    <row r="194" spans="1:51" ht="30" customHeight="1" x14ac:dyDescent="0.3">
      <c r="A194" s="8" t="s">
        <v>828</v>
      </c>
      <c r="B194" s="8" t="s">
        <v>829</v>
      </c>
      <c r="C194" s="8" t="s">
        <v>206</v>
      </c>
      <c r="D194" s="9"/>
      <c r="E194" s="13"/>
      <c r="F194" s="14"/>
      <c r="G194" s="13"/>
      <c r="H194" s="14"/>
      <c r="I194" s="13"/>
      <c r="J194" s="14"/>
      <c r="K194" s="13"/>
      <c r="L194" s="14"/>
      <c r="M194" s="8" t="s">
        <v>830</v>
      </c>
      <c r="N194" s="2" t="s">
        <v>273</v>
      </c>
      <c r="O194" s="2" t="s">
        <v>831</v>
      </c>
      <c r="P194" s="2" t="s">
        <v>64</v>
      </c>
      <c r="Q194" s="2" t="s">
        <v>64</v>
      </c>
      <c r="R194" s="2" t="s">
        <v>63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832</v>
      </c>
      <c r="AX194" s="2" t="s">
        <v>52</v>
      </c>
      <c r="AY194" s="2" t="s">
        <v>52</v>
      </c>
    </row>
    <row r="195" spans="1:51" ht="30" customHeight="1" x14ac:dyDescent="0.3">
      <c r="A195" s="8" t="s">
        <v>260</v>
      </c>
      <c r="B195" s="8" t="s">
        <v>261</v>
      </c>
      <c r="C195" s="8" t="s">
        <v>206</v>
      </c>
      <c r="D195" s="9"/>
      <c r="E195" s="13"/>
      <c r="F195" s="14"/>
      <c r="G195" s="13"/>
      <c r="H195" s="14"/>
      <c r="I195" s="13"/>
      <c r="J195" s="14"/>
      <c r="K195" s="13"/>
      <c r="L195" s="14"/>
      <c r="M195" s="8" t="s">
        <v>262</v>
      </c>
      <c r="N195" s="2" t="s">
        <v>273</v>
      </c>
      <c r="O195" s="2" t="s">
        <v>263</v>
      </c>
      <c r="P195" s="2" t="s">
        <v>63</v>
      </c>
      <c r="Q195" s="2" t="s">
        <v>64</v>
      </c>
      <c r="R195" s="2" t="s">
        <v>64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833</v>
      </c>
      <c r="AX195" s="2" t="s">
        <v>52</v>
      </c>
      <c r="AY195" s="2" t="s">
        <v>52</v>
      </c>
    </row>
    <row r="196" spans="1:51" ht="30" customHeight="1" x14ac:dyDescent="0.3">
      <c r="A196" s="8" t="s">
        <v>314</v>
      </c>
      <c r="B196" s="8" t="s">
        <v>315</v>
      </c>
      <c r="C196" s="8" t="s">
        <v>68</v>
      </c>
      <c r="D196" s="9"/>
      <c r="E196" s="13"/>
      <c r="F196" s="14"/>
      <c r="G196" s="13"/>
      <c r="H196" s="14"/>
      <c r="I196" s="13"/>
      <c r="J196" s="14"/>
      <c r="K196" s="13"/>
      <c r="L196" s="14"/>
      <c r="M196" s="8" t="s">
        <v>316</v>
      </c>
      <c r="N196" s="2" t="s">
        <v>273</v>
      </c>
      <c r="O196" s="2" t="s">
        <v>317</v>
      </c>
      <c r="P196" s="2" t="s">
        <v>63</v>
      </c>
      <c r="Q196" s="2" t="s">
        <v>64</v>
      </c>
      <c r="R196" s="2" t="s">
        <v>64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834</v>
      </c>
      <c r="AX196" s="2" t="s">
        <v>52</v>
      </c>
      <c r="AY196" s="2" t="s">
        <v>52</v>
      </c>
    </row>
    <row r="197" spans="1:51" ht="30" customHeight="1" x14ac:dyDescent="0.3">
      <c r="A197" s="8" t="s">
        <v>319</v>
      </c>
      <c r="B197" s="8" t="s">
        <v>320</v>
      </c>
      <c r="C197" s="8" t="s">
        <v>68</v>
      </c>
      <c r="D197" s="9"/>
      <c r="E197" s="13"/>
      <c r="F197" s="14"/>
      <c r="G197" s="13"/>
      <c r="H197" s="14"/>
      <c r="I197" s="13"/>
      <c r="J197" s="14"/>
      <c r="K197" s="13"/>
      <c r="L197" s="14"/>
      <c r="M197" s="8" t="s">
        <v>321</v>
      </c>
      <c r="N197" s="2" t="s">
        <v>273</v>
      </c>
      <c r="O197" s="2" t="s">
        <v>322</v>
      </c>
      <c r="P197" s="2" t="s">
        <v>63</v>
      </c>
      <c r="Q197" s="2" t="s">
        <v>64</v>
      </c>
      <c r="R197" s="2" t="s">
        <v>64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835</v>
      </c>
      <c r="AX197" s="2" t="s">
        <v>52</v>
      </c>
      <c r="AY197" s="2" t="s">
        <v>52</v>
      </c>
    </row>
    <row r="198" spans="1:51" ht="30" customHeight="1" x14ac:dyDescent="0.3">
      <c r="A198" s="8" t="s">
        <v>467</v>
      </c>
      <c r="B198" s="8" t="s">
        <v>52</v>
      </c>
      <c r="C198" s="8" t="s">
        <v>52</v>
      </c>
      <c r="D198" s="9"/>
      <c r="E198" s="13"/>
      <c r="F198" s="14"/>
      <c r="G198" s="13"/>
      <c r="H198" s="14"/>
      <c r="I198" s="13"/>
      <c r="J198" s="14"/>
      <c r="K198" s="13"/>
      <c r="L198" s="14"/>
      <c r="M198" s="8" t="s">
        <v>52</v>
      </c>
      <c r="N198" s="2" t="s">
        <v>83</v>
      </c>
      <c r="O198" s="2" t="s">
        <v>83</v>
      </c>
      <c r="P198" s="2" t="s">
        <v>52</v>
      </c>
      <c r="Q198" s="2" t="s">
        <v>52</v>
      </c>
      <c r="R198" s="2" t="s">
        <v>52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52</v>
      </c>
      <c r="AW198" s="2" t="s">
        <v>52</v>
      </c>
      <c r="AX198" s="2" t="s">
        <v>52</v>
      </c>
      <c r="AY198" s="2" t="s">
        <v>52</v>
      </c>
    </row>
    <row r="199" spans="1:51" ht="30" customHeight="1" x14ac:dyDescent="0.3">
      <c r="A199" s="9"/>
      <c r="B199" s="9"/>
      <c r="C199" s="9"/>
      <c r="D199" s="9"/>
      <c r="E199" s="13"/>
      <c r="F199" s="14"/>
      <c r="G199" s="13"/>
      <c r="H199" s="14"/>
      <c r="I199" s="13"/>
      <c r="J199" s="14"/>
      <c r="K199" s="13"/>
      <c r="L199" s="14"/>
      <c r="M199" s="9"/>
    </row>
    <row r="200" spans="1:51" ht="30" customHeight="1" x14ac:dyDescent="0.3">
      <c r="A200" s="41" t="s">
        <v>836</v>
      </c>
      <c r="B200" s="41"/>
      <c r="C200" s="41"/>
      <c r="D200" s="41"/>
      <c r="E200" s="42"/>
      <c r="F200" s="43"/>
      <c r="G200" s="42"/>
      <c r="H200" s="43"/>
      <c r="I200" s="42"/>
      <c r="J200" s="43"/>
      <c r="K200" s="42"/>
      <c r="L200" s="43"/>
      <c r="M200" s="41"/>
      <c r="N200" s="1" t="s">
        <v>278</v>
      </c>
    </row>
    <row r="201" spans="1:51" ht="30" customHeight="1" x14ac:dyDescent="0.3">
      <c r="A201" s="8" t="s">
        <v>837</v>
      </c>
      <c r="B201" s="8" t="s">
        <v>838</v>
      </c>
      <c r="C201" s="8" t="s">
        <v>206</v>
      </c>
      <c r="D201" s="9"/>
      <c r="E201" s="13"/>
      <c r="F201" s="14"/>
      <c r="G201" s="13"/>
      <c r="H201" s="14"/>
      <c r="I201" s="13"/>
      <c r="J201" s="14"/>
      <c r="K201" s="13"/>
      <c r="L201" s="14"/>
      <c r="M201" s="8" t="s">
        <v>839</v>
      </c>
      <c r="N201" s="2" t="s">
        <v>278</v>
      </c>
      <c r="O201" s="2" t="s">
        <v>840</v>
      </c>
      <c r="P201" s="2" t="s">
        <v>64</v>
      </c>
      <c r="Q201" s="2" t="s">
        <v>64</v>
      </c>
      <c r="R201" s="2" t="s">
        <v>63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52</v>
      </c>
      <c r="AW201" s="2" t="s">
        <v>841</v>
      </c>
      <c r="AX201" s="2" t="s">
        <v>52</v>
      </c>
      <c r="AY201" s="2" t="s">
        <v>52</v>
      </c>
    </row>
    <row r="202" spans="1:51" ht="30" customHeight="1" x14ac:dyDescent="0.3">
      <c r="A202" s="8" t="s">
        <v>738</v>
      </c>
      <c r="B202" s="8" t="s">
        <v>261</v>
      </c>
      <c r="C202" s="8" t="s">
        <v>206</v>
      </c>
      <c r="D202" s="9"/>
      <c r="E202" s="13"/>
      <c r="F202" s="14"/>
      <c r="G202" s="13"/>
      <c r="H202" s="14"/>
      <c r="I202" s="13"/>
      <c r="J202" s="14"/>
      <c r="K202" s="13"/>
      <c r="L202" s="14"/>
      <c r="M202" s="8" t="s">
        <v>842</v>
      </c>
      <c r="N202" s="2" t="s">
        <v>278</v>
      </c>
      <c r="O202" s="2" t="s">
        <v>843</v>
      </c>
      <c r="P202" s="2" t="s">
        <v>63</v>
      </c>
      <c r="Q202" s="2" t="s">
        <v>64</v>
      </c>
      <c r="R202" s="2" t="s">
        <v>64</v>
      </c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844</v>
      </c>
      <c r="AX202" s="2" t="s">
        <v>52</v>
      </c>
      <c r="AY202" s="2" t="s">
        <v>52</v>
      </c>
    </row>
    <row r="203" spans="1:51" ht="30" customHeight="1" x14ac:dyDescent="0.3">
      <c r="A203" s="8" t="s">
        <v>196</v>
      </c>
      <c r="B203" s="8" t="s">
        <v>845</v>
      </c>
      <c r="C203" s="8" t="s">
        <v>198</v>
      </c>
      <c r="D203" s="9"/>
      <c r="E203" s="13"/>
      <c r="F203" s="14"/>
      <c r="G203" s="13"/>
      <c r="H203" s="14"/>
      <c r="I203" s="13"/>
      <c r="J203" s="14"/>
      <c r="K203" s="13"/>
      <c r="L203" s="14"/>
      <c r="M203" s="8" t="s">
        <v>846</v>
      </c>
      <c r="N203" s="2" t="s">
        <v>278</v>
      </c>
      <c r="O203" s="2" t="s">
        <v>847</v>
      </c>
      <c r="P203" s="2" t="s">
        <v>63</v>
      </c>
      <c r="Q203" s="2" t="s">
        <v>64</v>
      </c>
      <c r="R203" s="2" t="s">
        <v>64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848</v>
      </c>
      <c r="AX203" s="2" t="s">
        <v>52</v>
      </c>
      <c r="AY203" s="2" t="s">
        <v>52</v>
      </c>
    </row>
    <row r="204" spans="1:51" ht="30" customHeight="1" x14ac:dyDescent="0.3">
      <c r="A204" s="8" t="s">
        <v>467</v>
      </c>
      <c r="B204" s="8" t="s">
        <v>52</v>
      </c>
      <c r="C204" s="8" t="s">
        <v>52</v>
      </c>
      <c r="D204" s="9"/>
      <c r="E204" s="13"/>
      <c r="F204" s="14"/>
      <c r="G204" s="13"/>
      <c r="H204" s="14"/>
      <c r="I204" s="13"/>
      <c r="J204" s="14"/>
      <c r="K204" s="13"/>
      <c r="L204" s="14"/>
      <c r="M204" s="8" t="s">
        <v>52</v>
      </c>
      <c r="N204" s="2" t="s">
        <v>83</v>
      </c>
      <c r="O204" s="2" t="s">
        <v>83</v>
      </c>
      <c r="P204" s="2" t="s">
        <v>52</v>
      </c>
      <c r="Q204" s="2" t="s">
        <v>52</v>
      </c>
      <c r="R204" s="2" t="s">
        <v>52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52</v>
      </c>
      <c r="AX204" s="2" t="s">
        <v>52</v>
      </c>
      <c r="AY204" s="2" t="s">
        <v>52</v>
      </c>
    </row>
    <row r="205" spans="1:51" ht="30" customHeight="1" x14ac:dyDescent="0.3">
      <c r="A205" s="9"/>
      <c r="B205" s="9"/>
      <c r="C205" s="9"/>
      <c r="D205" s="9"/>
      <c r="E205" s="13"/>
      <c r="F205" s="14"/>
      <c r="G205" s="13"/>
      <c r="H205" s="14"/>
      <c r="I205" s="13"/>
      <c r="J205" s="14"/>
      <c r="K205" s="13"/>
      <c r="L205" s="14"/>
      <c r="M205" s="9"/>
    </row>
    <row r="206" spans="1:51" ht="30" customHeight="1" x14ac:dyDescent="0.3">
      <c r="A206" s="41" t="s">
        <v>849</v>
      </c>
      <c r="B206" s="41"/>
      <c r="C206" s="41"/>
      <c r="D206" s="41"/>
      <c r="E206" s="42"/>
      <c r="F206" s="43"/>
      <c r="G206" s="42"/>
      <c r="H206" s="43"/>
      <c r="I206" s="42"/>
      <c r="J206" s="43"/>
      <c r="K206" s="42"/>
      <c r="L206" s="43"/>
      <c r="M206" s="41"/>
      <c r="N206" s="1" t="s">
        <v>285</v>
      </c>
    </row>
    <row r="207" spans="1:51" ht="30" customHeight="1" x14ac:dyDescent="0.3">
      <c r="A207" s="8" t="s">
        <v>851</v>
      </c>
      <c r="B207" s="8" t="s">
        <v>852</v>
      </c>
      <c r="C207" s="8" t="s">
        <v>102</v>
      </c>
      <c r="D207" s="9"/>
      <c r="E207" s="13"/>
      <c r="F207" s="14"/>
      <c r="G207" s="13"/>
      <c r="H207" s="14"/>
      <c r="I207" s="13"/>
      <c r="J207" s="14"/>
      <c r="K207" s="13"/>
      <c r="L207" s="14"/>
      <c r="M207" s="8" t="s">
        <v>853</v>
      </c>
      <c r="N207" s="2" t="s">
        <v>285</v>
      </c>
      <c r="O207" s="2" t="s">
        <v>854</v>
      </c>
      <c r="P207" s="2" t="s">
        <v>63</v>
      </c>
      <c r="Q207" s="2" t="s">
        <v>64</v>
      </c>
      <c r="R207" s="2" t="s">
        <v>64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855</v>
      </c>
      <c r="AX207" s="2" t="s">
        <v>52</v>
      </c>
      <c r="AY207" s="2" t="s">
        <v>52</v>
      </c>
    </row>
    <row r="208" spans="1:51" ht="30" customHeight="1" x14ac:dyDescent="0.3">
      <c r="A208" s="8" t="s">
        <v>856</v>
      </c>
      <c r="B208" s="8" t="s">
        <v>857</v>
      </c>
      <c r="C208" s="8" t="s">
        <v>68</v>
      </c>
      <c r="D208" s="9"/>
      <c r="E208" s="13"/>
      <c r="F208" s="14"/>
      <c r="G208" s="13"/>
      <c r="H208" s="14"/>
      <c r="I208" s="13"/>
      <c r="J208" s="14"/>
      <c r="K208" s="13"/>
      <c r="L208" s="14"/>
      <c r="M208" s="8" t="s">
        <v>858</v>
      </c>
      <c r="N208" s="2" t="s">
        <v>285</v>
      </c>
      <c r="O208" s="2" t="s">
        <v>859</v>
      </c>
      <c r="P208" s="2" t="s">
        <v>63</v>
      </c>
      <c r="Q208" s="2" t="s">
        <v>64</v>
      </c>
      <c r="R208" s="2" t="s">
        <v>64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52</v>
      </c>
      <c r="AW208" s="2" t="s">
        <v>860</v>
      </c>
      <c r="AX208" s="2" t="s">
        <v>52</v>
      </c>
      <c r="AY208" s="2" t="s">
        <v>52</v>
      </c>
    </row>
    <row r="209" spans="1:51" ht="30" customHeight="1" x14ac:dyDescent="0.3">
      <c r="A209" s="8" t="s">
        <v>467</v>
      </c>
      <c r="B209" s="8" t="s">
        <v>52</v>
      </c>
      <c r="C209" s="8" t="s">
        <v>52</v>
      </c>
      <c r="D209" s="9"/>
      <c r="E209" s="13"/>
      <c r="F209" s="14"/>
      <c r="G209" s="13"/>
      <c r="H209" s="14"/>
      <c r="I209" s="13"/>
      <c r="J209" s="14"/>
      <c r="K209" s="13"/>
      <c r="L209" s="14"/>
      <c r="M209" s="8" t="s">
        <v>52</v>
      </c>
      <c r="N209" s="2" t="s">
        <v>83</v>
      </c>
      <c r="O209" s="2" t="s">
        <v>83</v>
      </c>
      <c r="P209" s="2" t="s">
        <v>52</v>
      </c>
      <c r="Q209" s="2" t="s">
        <v>52</v>
      </c>
      <c r="R209" s="2" t="s">
        <v>52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52</v>
      </c>
      <c r="AX209" s="2" t="s">
        <v>52</v>
      </c>
      <c r="AY209" s="2" t="s">
        <v>52</v>
      </c>
    </row>
    <row r="210" spans="1:51" ht="30" customHeight="1" x14ac:dyDescent="0.3">
      <c r="A210" s="9"/>
      <c r="B210" s="9"/>
      <c r="C210" s="9"/>
      <c r="D210" s="9"/>
      <c r="E210" s="13"/>
      <c r="F210" s="14"/>
      <c r="G210" s="13"/>
      <c r="H210" s="14"/>
      <c r="I210" s="13"/>
      <c r="J210" s="14"/>
      <c r="K210" s="13"/>
      <c r="L210" s="14"/>
      <c r="M210" s="9"/>
    </row>
    <row r="211" spans="1:51" ht="30" customHeight="1" x14ac:dyDescent="0.3">
      <c r="A211" s="41" t="s">
        <v>861</v>
      </c>
      <c r="B211" s="41"/>
      <c r="C211" s="41"/>
      <c r="D211" s="41"/>
      <c r="E211" s="42"/>
      <c r="F211" s="43"/>
      <c r="G211" s="42"/>
      <c r="H211" s="43"/>
      <c r="I211" s="42"/>
      <c r="J211" s="43"/>
      <c r="K211" s="42"/>
      <c r="L211" s="43"/>
      <c r="M211" s="41"/>
      <c r="N211" s="1" t="s">
        <v>289</v>
      </c>
    </row>
    <row r="212" spans="1:51" ht="30" customHeight="1" x14ac:dyDescent="0.3">
      <c r="A212" s="8" t="s">
        <v>863</v>
      </c>
      <c r="B212" s="8" t="s">
        <v>501</v>
      </c>
      <c r="C212" s="8" t="s">
        <v>502</v>
      </c>
      <c r="D212" s="9"/>
      <c r="E212" s="13"/>
      <c r="F212" s="14"/>
      <c r="G212" s="13"/>
      <c r="H212" s="14"/>
      <c r="I212" s="13"/>
      <c r="J212" s="14"/>
      <c r="K212" s="13"/>
      <c r="L212" s="14"/>
      <c r="M212" s="8" t="s">
        <v>864</v>
      </c>
      <c r="N212" s="2" t="s">
        <v>289</v>
      </c>
      <c r="O212" s="2" t="s">
        <v>865</v>
      </c>
      <c r="P212" s="2" t="s">
        <v>64</v>
      </c>
      <c r="Q212" s="2" t="s">
        <v>64</v>
      </c>
      <c r="R212" s="2" t="s">
        <v>63</v>
      </c>
      <c r="S212" s="3"/>
      <c r="T212" s="3"/>
      <c r="U212" s="3"/>
      <c r="V212" s="3">
        <v>1</v>
      </c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52</v>
      </c>
      <c r="AW212" s="2" t="s">
        <v>866</v>
      </c>
      <c r="AX212" s="2" t="s">
        <v>52</v>
      </c>
      <c r="AY212" s="2" t="s">
        <v>52</v>
      </c>
    </row>
    <row r="213" spans="1:51" ht="30" customHeight="1" x14ac:dyDescent="0.3">
      <c r="A213" s="8" t="s">
        <v>551</v>
      </c>
      <c r="B213" s="8" t="s">
        <v>867</v>
      </c>
      <c r="C213" s="8" t="s">
        <v>308</v>
      </c>
      <c r="D213" s="9"/>
      <c r="E213" s="13"/>
      <c r="F213" s="14"/>
      <c r="G213" s="13"/>
      <c r="H213" s="14"/>
      <c r="I213" s="13"/>
      <c r="J213" s="14"/>
      <c r="K213" s="13"/>
      <c r="L213" s="14"/>
      <c r="M213" s="8" t="s">
        <v>52</v>
      </c>
      <c r="N213" s="2" t="s">
        <v>289</v>
      </c>
      <c r="O213" s="2" t="s">
        <v>477</v>
      </c>
      <c r="P213" s="2" t="s">
        <v>64</v>
      </c>
      <c r="Q213" s="2" t="s">
        <v>64</v>
      </c>
      <c r="R213" s="2" t="s">
        <v>64</v>
      </c>
      <c r="S213" s="3">
        <v>1</v>
      </c>
      <c r="T213" s="3">
        <v>2</v>
      </c>
      <c r="U213" s="3">
        <v>2.5000000000000001E-2</v>
      </c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868</v>
      </c>
      <c r="AX213" s="2" t="s">
        <v>52</v>
      </c>
      <c r="AY213" s="2" t="s">
        <v>52</v>
      </c>
    </row>
    <row r="214" spans="1:51" ht="30" customHeight="1" x14ac:dyDescent="0.3">
      <c r="A214" s="8" t="s">
        <v>467</v>
      </c>
      <c r="B214" s="8" t="s">
        <v>52</v>
      </c>
      <c r="C214" s="8" t="s">
        <v>52</v>
      </c>
      <c r="D214" s="9"/>
      <c r="E214" s="13"/>
      <c r="F214" s="14"/>
      <c r="G214" s="13"/>
      <c r="H214" s="14"/>
      <c r="I214" s="13"/>
      <c r="J214" s="14"/>
      <c r="K214" s="13"/>
      <c r="L214" s="14"/>
      <c r="M214" s="8" t="s">
        <v>52</v>
      </c>
      <c r="N214" s="2" t="s">
        <v>83</v>
      </c>
      <c r="O214" s="2" t="s">
        <v>83</v>
      </c>
      <c r="P214" s="2" t="s">
        <v>52</v>
      </c>
      <c r="Q214" s="2" t="s">
        <v>52</v>
      </c>
      <c r="R214" s="2" t="s">
        <v>52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52</v>
      </c>
      <c r="AX214" s="2" t="s">
        <v>52</v>
      </c>
      <c r="AY214" s="2" t="s">
        <v>52</v>
      </c>
    </row>
    <row r="215" spans="1:51" ht="30" customHeight="1" x14ac:dyDescent="0.3">
      <c r="A215" s="9"/>
      <c r="B215" s="9"/>
      <c r="C215" s="9"/>
      <c r="D215" s="9"/>
      <c r="E215" s="13"/>
      <c r="F215" s="14"/>
      <c r="G215" s="13"/>
      <c r="H215" s="14"/>
      <c r="I215" s="13"/>
      <c r="J215" s="14"/>
      <c r="K215" s="13"/>
      <c r="L215" s="14"/>
      <c r="M215" s="9"/>
    </row>
    <row r="216" spans="1:51" ht="30" customHeight="1" x14ac:dyDescent="0.3">
      <c r="A216" s="41" t="s">
        <v>869</v>
      </c>
      <c r="B216" s="41"/>
      <c r="C216" s="41"/>
      <c r="D216" s="41"/>
      <c r="E216" s="42"/>
      <c r="F216" s="43"/>
      <c r="G216" s="42"/>
      <c r="H216" s="43"/>
      <c r="I216" s="42"/>
      <c r="J216" s="43"/>
      <c r="K216" s="42"/>
      <c r="L216" s="43"/>
      <c r="M216" s="41"/>
      <c r="N216" s="1" t="s">
        <v>293</v>
      </c>
    </row>
    <row r="217" spans="1:51" ht="30" customHeight="1" x14ac:dyDescent="0.3">
      <c r="A217" s="8" t="s">
        <v>870</v>
      </c>
      <c r="B217" s="8" t="s">
        <v>871</v>
      </c>
      <c r="C217" s="8" t="s">
        <v>557</v>
      </c>
      <c r="D217" s="9"/>
      <c r="E217" s="13"/>
      <c r="F217" s="14"/>
      <c r="G217" s="13"/>
      <c r="H217" s="14"/>
      <c r="I217" s="13"/>
      <c r="J217" s="14"/>
      <c r="K217" s="13"/>
      <c r="L217" s="14"/>
      <c r="M217" s="8" t="s">
        <v>872</v>
      </c>
      <c r="N217" s="2" t="s">
        <v>293</v>
      </c>
      <c r="O217" s="2" t="s">
        <v>873</v>
      </c>
      <c r="P217" s="2" t="s">
        <v>63</v>
      </c>
      <c r="Q217" s="2" t="s">
        <v>64</v>
      </c>
      <c r="R217" s="2" t="s">
        <v>64</v>
      </c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52</v>
      </c>
      <c r="AW217" s="2" t="s">
        <v>874</v>
      </c>
      <c r="AX217" s="2" t="s">
        <v>52</v>
      </c>
      <c r="AY217" s="2" t="s">
        <v>52</v>
      </c>
    </row>
    <row r="218" spans="1:51" ht="30" customHeight="1" x14ac:dyDescent="0.3">
      <c r="A218" s="8" t="s">
        <v>875</v>
      </c>
      <c r="B218" s="8" t="s">
        <v>876</v>
      </c>
      <c r="C218" s="8" t="s">
        <v>557</v>
      </c>
      <c r="D218" s="9"/>
      <c r="E218" s="13"/>
      <c r="F218" s="14"/>
      <c r="G218" s="13"/>
      <c r="H218" s="14"/>
      <c r="I218" s="13"/>
      <c r="J218" s="14"/>
      <c r="K218" s="13"/>
      <c r="L218" s="14"/>
      <c r="M218" s="8" t="s">
        <v>877</v>
      </c>
      <c r="N218" s="2" t="s">
        <v>293</v>
      </c>
      <c r="O218" s="2" t="s">
        <v>878</v>
      </c>
      <c r="P218" s="2" t="s">
        <v>63</v>
      </c>
      <c r="Q218" s="2" t="s">
        <v>64</v>
      </c>
      <c r="R218" s="2" t="s">
        <v>64</v>
      </c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879</v>
      </c>
      <c r="AX218" s="2" t="s">
        <v>52</v>
      </c>
      <c r="AY218" s="2" t="s">
        <v>52</v>
      </c>
    </row>
    <row r="219" spans="1:51" ht="30" customHeight="1" x14ac:dyDescent="0.3">
      <c r="A219" s="8" t="s">
        <v>880</v>
      </c>
      <c r="B219" s="8" t="s">
        <v>501</v>
      </c>
      <c r="C219" s="8" t="s">
        <v>502</v>
      </c>
      <c r="D219" s="9"/>
      <c r="E219" s="13"/>
      <c r="F219" s="14"/>
      <c r="G219" s="13"/>
      <c r="H219" s="14"/>
      <c r="I219" s="13"/>
      <c r="J219" s="14"/>
      <c r="K219" s="13"/>
      <c r="L219" s="14"/>
      <c r="M219" s="8" t="s">
        <v>881</v>
      </c>
      <c r="N219" s="2" t="s">
        <v>293</v>
      </c>
      <c r="O219" s="2" t="s">
        <v>882</v>
      </c>
      <c r="P219" s="2" t="s">
        <v>64</v>
      </c>
      <c r="Q219" s="2" t="s">
        <v>64</v>
      </c>
      <c r="R219" s="2" t="s">
        <v>63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883</v>
      </c>
      <c r="AX219" s="2" t="s">
        <v>52</v>
      </c>
      <c r="AY219" s="2" t="s">
        <v>52</v>
      </c>
    </row>
    <row r="220" spans="1:51" ht="30" customHeight="1" x14ac:dyDescent="0.3">
      <c r="A220" s="8" t="s">
        <v>500</v>
      </c>
      <c r="B220" s="8" t="s">
        <v>501</v>
      </c>
      <c r="C220" s="8" t="s">
        <v>502</v>
      </c>
      <c r="D220" s="9"/>
      <c r="E220" s="13"/>
      <c r="F220" s="14"/>
      <c r="G220" s="13"/>
      <c r="H220" s="14"/>
      <c r="I220" s="13"/>
      <c r="J220" s="14"/>
      <c r="K220" s="13"/>
      <c r="L220" s="14"/>
      <c r="M220" s="8" t="s">
        <v>503</v>
      </c>
      <c r="N220" s="2" t="s">
        <v>293</v>
      </c>
      <c r="O220" s="2" t="s">
        <v>504</v>
      </c>
      <c r="P220" s="2" t="s">
        <v>64</v>
      </c>
      <c r="Q220" s="2" t="s">
        <v>64</v>
      </c>
      <c r="R220" s="2" t="s">
        <v>63</v>
      </c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884</v>
      </c>
      <c r="AX220" s="2" t="s">
        <v>52</v>
      </c>
      <c r="AY220" s="2" t="s">
        <v>52</v>
      </c>
    </row>
    <row r="221" spans="1:51" ht="30" customHeight="1" x14ac:dyDescent="0.3">
      <c r="A221" s="8" t="s">
        <v>467</v>
      </c>
      <c r="B221" s="8" t="s">
        <v>52</v>
      </c>
      <c r="C221" s="8" t="s">
        <v>52</v>
      </c>
      <c r="D221" s="9"/>
      <c r="E221" s="13"/>
      <c r="F221" s="14"/>
      <c r="G221" s="13"/>
      <c r="H221" s="14"/>
      <c r="I221" s="13"/>
      <c r="J221" s="14"/>
      <c r="K221" s="13"/>
      <c r="L221" s="14"/>
      <c r="M221" s="8" t="s">
        <v>52</v>
      </c>
      <c r="N221" s="2" t="s">
        <v>83</v>
      </c>
      <c r="O221" s="2" t="s">
        <v>83</v>
      </c>
      <c r="P221" s="2" t="s">
        <v>52</v>
      </c>
      <c r="Q221" s="2" t="s">
        <v>52</v>
      </c>
      <c r="R221" s="2" t="s">
        <v>52</v>
      </c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52</v>
      </c>
      <c r="AW221" s="2" t="s">
        <v>52</v>
      </c>
      <c r="AX221" s="2" t="s">
        <v>52</v>
      </c>
      <c r="AY221" s="2" t="s">
        <v>52</v>
      </c>
    </row>
    <row r="222" spans="1:51" ht="30" customHeight="1" x14ac:dyDescent="0.3">
      <c r="A222" s="9"/>
      <c r="B222" s="9"/>
      <c r="C222" s="9"/>
      <c r="D222" s="9"/>
      <c r="E222" s="13"/>
      <c r="F222" s="14"/>
      <c r="G222" s="13"/>
      <c r="H222" s="14"/>
      <c r="I222" s="13"/>
      <c r="J222" s="14"/>
      <c r="K222" s="13"/>
      <c r="L222" s="14"/>
      <c r="M222" s="9"/>
    </row>
    <row r="223" spans="1:51" ht="30" customHeight="1" x14ac:dyDescent="0.3">
      <c r="A223" s="41" t="s">
        <v>885</v>
      </c>
      <c r="B223" s="41"/>
      <c r="C223" s="41"/>
      <c r="D223" s="41"/>
      <c r="E223" s="42"/>
      <c r="F223" s="43"/>
      <c r="G223" s="42"/>
      <c r="H223" s="43"/>
      <c r="I223" s="42"/>
      <c r="J223" s="43"/>
      <c r="K223" s="42"/>
      <c r="L223" s="43"/>
      <c r="M223" s="41"/>
      <c r="N223" s="1" t="s">
        <v>300</v>
      </c>
    </row>
    <row r="224" spans="1:51" ht="30" customHeight="1" x14ac:dyDescent="0.3">
      <c r="A224" s="8" t="s">
        <v>886</v>
      </c>
      <c r="B224" s="8" t="s">
        <v>355</v>
      </c>
      <c r="C224" s="8" t="s">
        <v>245</v>
      </c>
      <c r="D224" s="9"/>
      <c r="E224" s="13"/>
      <c r="F224" s="14"/>
      <c r="G224" s="13"/>
      <c r="H224" s="14"/>
      <c r="I224" s="13"/>
      <c r="J224" s="14"/>
      <c r="K224" s="13"/>
      <c r="L224" s="14"/>
      <c r="M224" s="8" t="s">
        <v>887</v>
      </c>
      <c r="N224" s="2" t="s">
        <v>300</v>
      </c>
      <c r="O224" s="2" t="s">
        <v>888</v>
      </c>
      <c r="P224" s="2" t="s">
        <v>64</v>
      </c>
      <c r="Q224" s="2" t="s">
        <v>64</v>
      </c>
      <c r="R224" s="2" t="s">
        <v>63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889</v>
      </c>
      <c r="AX224" s="2" t="s">
        <v>52</v>
      </c>
      <c r="AY224" s="2" t="s">
        <v>52</v>
      </c>
    </row>
    <row r="225" spans="1:51" ht="30" customHeight="1" x14ac:dyDescent="0.3">
      <c r="A225" s="8" t="s">
        <v>890</v>
      </c>
      <c r="B225" s="8" t="s">
        <v>891</v>
      </c>
      <c r="C225" s="8" t="s">
        <v>256</v>
      </c>
      <c r="D225" s="9"/>
      <c r="E225" s="13"/>
      <c r="F225" s="14"/>
      <c r="G225" s="13"/>
      <c r="H225" s="14"/>
      <c r="I225" s="13"/>
      <c r="J225" s="14"/>
      <c r="K225" s="13"/>
      <c r="L225" s="14"/>
      <c r="M225" s="8" t="s">
        <v>892</v>
      </c>
      <c r="N225" s="2" t="s">
        <v>300</v>
      </c>
      <c r="O225" s="2" t="s">
        <v>893</v>
      </c>
      <c r="P225" s="2" t="s">
        <v>63</v>
      </c>
      <c r="Q225" s="2" t="s">
        <v>64</v>
      </c>
      <c r="R225" s="2" t="s">
        <v>64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894</v>
      </c>
      <c r="AX225" s="2" t="s">
        <v>52</v>
      </c>
      <c r="AY225" s="2" t="s">
        <v>52</v>
      </c>
    </row>
    <row r="226" spans="1:51" ht="30" customHeight="1" x14ac:dyDescent="0.3">
      <c r="A226" s="8" t="s">
        <v>467</v>
      </c>
      <c r="B226" s="8" t="s">
        <v>52</v>
      </c>
      <c r="C226" s="8" t="s">
        <v>52</v>
      </c>
      <c r="D226" s="9"/>
      <c r="E226" s="13"/>
      <c r="F226" s="14"/>
      <c r="G226" s="13"/>
      <c r="H226" s="14"/>
      <c r="I226" s="13"/>
      <c r="J226" s="14"/>
      <c r="K226" s="13"/>
      <c r="L226" s="14"/>
      <c r="M226" s="8" t="s">
        <v>52</v>
      </c>
      <c r="N226" s="2" t="s">
        <v>83</v>
      </c>
      <c r="O226" s="2" t="s">
        <v>83</v>
      </c>
      <c r="P226" s="2" t="s">
        <v>52</v>
      </c>
      <c r="Q226" s="2" t="s">
        <v>52</v>
      </c>
      <c r="R226" s="2" t="s">
        <v>52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52</v>
      </c>
      <c r="AX226" s="2" t="s">
        <v>52</v>
      </c>
      <c r="AY226" s="2" t="s">
        <v>52</v>
      </c>
    </row>
    <row r="227" spans="1:51" ht="30" customHeight="1" x14ac:dyDescent="0.3">
      <c r="A227" s="9"/>
      <c r="B227" s="9"/>
      <c r="C227" s="9"/>
      <c r="D227" s="9"/>
      <c r="E227" s="13"/>
      <c r="F227" s="14"/>
      <c r="G227" s="13"/>
      <c r="H227" s="14"/>
      <c r="I227" s="13"/>
      <c r="J227" s="14"/>
      <c r="K227" s="13"/>
      <c r="L227" s="14"/>
      <c r="M227" s="9"/>
    </row>
    <row r="228" spans="1:51" ht="30" customHeight="1" x14ac:dyDescent="0.3">
      <c r="A228" s="41" t="s">
        <v>895</v>
      </c>
      <c r="B228" s="41"/>
      <c r="C228" s="41"/>
      <c r="D228" s="41"/>
      <c r="E228" s="42"/>
      <c r="F228" s="43"/>
      <c r="G228" s="42"/>
      <c r="H228" s="43"/>
      <c r="I228" s="42"/>
      <c r="J228" s="43"/>
      <c r="K228" s="42"/>
      <c r="L228" s="43"/>
      <c r="M228" s="41"/>
      <c r="N228" s="1" t="s">
        <v>305</v>
      </c>
    </row>
    <row r="229" spans="1:51" ht="30" customHeight="1" x14ac:dyDescent="0.3">
      <c r="A229" s="8" t="s">
        <v>897</v>
      </c>
      <c r="B229" s="8" t="s">
        <v>898</v>
      </c>
      <c r="C229" s="8" t="s">
        <v>653</v>
      </c>
      <c r="D229" s="9"/>
      <c r="E229" s="13"/>
      <c r="F229" s="14"/>
      <c r="G229" s="13"/>
      <c r="H229" s="14"/>
      <c r="I229" s="13"/>
      <c r="J229" s="14"/>
      <c r="K229" s="13"/>
      <c r="L229" s="14"/>
      <c r="M229" s="8" t="s">
        <v>899</v>
      </c>
      <c r="N229" s="2" t="s">
        <v>305</v>
      </c>
      <c r="O229" s="2" t="s">
        <v>900</v>
      </c>
      <c r="P229" s="2" t="s">
        <v>64</v>
      </c>
      <c r="Q229" s="2" t="s">
        <v>64</v>
      </c>
      <c r="R229" s="2" t="s">
        <v>63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901</v>
      </c>
      <c r="AX229" s="2" t="s">
        <v>52</v>
      </c>
      <c r="AY229" s="2" t="s">
        <v>52</v>
      </c>
    </row>
    <row r="230" spans="1:51" ht="30" customHeight="1" x14ac:dyDescent="0.3">
      <c r="A230" s="8" t="s">
        <v>880</v>
      </c>
      <c r="B230" s="8" t="s">
        <v>501</v>
      </c>
      <c r="C230" s="8" t="s">
        <v>502</v>
      </c>
      <c r="D230" s="9"/>
      <c r="E230" s="13"/>
      <c r="F230" s="14"/>
      <c r="G230" s="13"/>
      <c r="H230" s="14"/>
      <c r="I230" s="13"/>
      <c r="J230" s="14"/>
      <c r="K230" s="13"/>
      <c r="L230" s="14"/>
      <c r="M230" s="8" t="s">
        <v>881</v>
      </c>
      <c r="N230" s="2" t="s">
        <v>305</v>
      </c>
      <c r="O230" s="2" t="s">
        <v>882</v>
      </c>
      <c r="P230" s="2" t="s">
        <v>64</v>
      </c>
      <c r="Q230" s="2" t="s">
        <v>64</v>
      </c>
      <c r="R230" s="2" t="s">
        <v>63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902</v>
      </c>
      <c r="AX230" s="2" t="s">
        <v>52</v>
      </c>
      <c r="AY230" s="2" t="s">
        <v>52</v>
      </c>
    </row>
    <row r="231" spans="1:51" ht="30" customHeight="1" x14ac:dyDescent="0.3">
      <c r="A231" s="8" t="s">
        <v>500</v>
      </c>
      <c r="B231" s="8" t="s">
        <v>501</v>
      </c>
      <c r="C231" s="8" t="s">
        <v>502</v>
      </c>
      <c r="D231" s="9"/>
      <c r="E231" s="13"/>
      <c r="F231" s="14"/>
      <c r="G231" s="13"/>
      <c r="H231" s="14"/>
      <c r="I231" s="13"/>
      <c r="J231" s="14"/>
      <c r="K231" s="13"/>
      <c r="L231" s="14"/>
      <c r="M231" s="8" t="s">
        <v>503</v>
      </c>
      <c r="N231" s="2" t="s">
        <v>305</v>
      </c>
      <c r="O231" s="2" t="s">
        <v>504</v>
      </c>
      <c r="P231" s="2" t="s">
        <v>64</v>
      </c>
      <c r="Q231" s="2" t="s">
        <v>64</v>
      </c>
      <c r="R231" s="2" t="s">
        <v>63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903</v>
      </c>
      <c r="AX231" s="2" t="s">
        <v>52</v>
      </c>
      <c r="AY231" s="2" t="s">
        <v>52</v>
      </c>
    </row>
    <row r="232" spans="1:51" ht="30" customHeight="1" x14ac:dyDescent="0.3">
      <c r="A232" s="8" t="s">
        <v>467</v>
      </c>
      <c r="B232" s="8" t="s">
        <v>52</v>
      </c>
      <c r="C232" s="8" t="s">
        <v>52</v>
      </c>
      <c r="D232" s="9"/>
      <c r="E232" s="13"/>
      <c r="F232" s="14"/>
      <c r="G232" s="13"/>
      <c r="H232" s="14"/>
      <c r="I232" s="13"/>
      <c r="J232" s="14"/>
      <c r="K232" s="13"/>
      <c r="L232" s="14"/>
      <c r="M232" s="8" t="s">
        <v>52</v>
      </c>
      <c r="N232" s="2" t="s">
        <v>83</v>
      </c>
      <c r="O232" s="2" t="s">
        <v>83</v>
      </c>
      <c r="P232" s="2" t="s">
        <v>52</v>
      </c>
      <c r="Q232" s="2" t="s">
        <v>52</v>
      </c>
      <c r="R232" s="2" t="s">
        <v>52</v>
      </c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52</v>
      </c>
      <c r="AW232" s="2" t="s">
        <v>52</v>
      </c>
      <c r="AX232" s="2" t="s">
        <v>52</v>
      </c>
      <c r="AY232" s="2" t="s">
        <v>52</v>
      </c>
    </row>
    <row r="233" spans="1:51" ht="30" customHeight="1" x14ac:dyDescent="0.3">
      <c r="A233" s="9"/>
      <c r="B233" s="9"/>
      <c r="C233" s="9"/>
      <c r="D233" s="9"/>
      <c r="E233" s="13"/>
      <c r="F233" s="14"/>
      <c r="G233" s="13"/>
      <c r="H233" s="14"/>
      <c r="I233" s="13"/>
      <c r="J233" s="14"/>
      <c r="K233" s="13"/>
      <c r="L233" s="14"/>
      <c r="M233" s="9"/>
    </row>
    <row r="234" spans="1:51" ht="30" customHeight="1" x14ac:dyDescent="0.3">
      <c r="A234" s="41" t="s">
        <v>904</v>
      </c>
      <c r="B234" s="41"/>
      <c r="C234" s="41"/>
      <c r="D234" s="41"/>
      <c r="E234" s="42"/>
      <c r="F234" s="43"/>
      <c r="G234" s="42"/>
      <c r="H234" s="43"/>
      <c r="I234" s="42"/>
      <c r="J234" s="43"/>
      <c r="K234" s="42"/>
      <c r="L234" s="43"/>
      <c r="M234" s="41"/>
      <c r="N234" s="1" t="s">
        <v>317</v>
      </c>
    </row>
    <row r="235" spans="1:51" ht="30" customHeight="1" x14ac:dyDescent="0.3">
      <c r="A235" s="8" t="s">
        <v>906</v>
      </c>
      <c r="B235" s="8" t="s">
        <v>315</v>
      </c>
      <c r="C235" s="8" t="s">
        <v>68</v>
      </c>
      <c r="D235" s="9"/>
      <c r="E235" s="13"/>
      <c r="F235" s="14"/>
      <c r="G235" s="13"/>
      <c r="H235" s="14"/>
      <c r="I235" s="13"/>
      <c r="J235" s="14"/>
      <c r="K235" s="13"/>
      <c r="L235" s="14"/>
      <c r="M235" s="8" t="s">
        <v>907</v>
      </c>
      <c r="N235" s="2" t="s">
        <v>317</v>
      </c>
      <c r="O235" s="2" t="s">
        <v>908</v>
      </c>
      <c r="P235" s="2" t="s">
        <v>63</v>
      </c>
      <c r="Q235" s="2" t="s">
        <v>64</v>
      </c>
      <c r="R235" s="2" t="s">
        <v>64</v>
      </c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52</v>
      </c>
      <c r="AW235" s="2" t="s">
        <v>909</v>
      </c>
      <c r="AX235" s="2" t="s">
        <v>52</v>
      </c>
      <c r="AY235" s="2" t="s">
        <v>52</v>
      </c>
    </row>
    <row r="236" spans="1:51" ht="30" customHeight="1" x14ac:dyDescent="0.3">
      <c r="A236" s="8" t="s">
        <v>910</v>
      </c>
      <c r="B236" s="8" t="s">
        <v>911</v>
      </c>
      <c r="C236" s="8" t="s">
        <v>68</v>
      </c>
      <c r="D236" s="9"/>
      <c r="E236" s="13"/>
      <c r="F236" s="14"/>
      <c r="G236" s="13"/>
      <c r="H236" s="14"/>
      <c r="I236" s="13"/>
      <c r="J236" s="14"/>
      <c r="K236" s="13"/>
      <c r="L236" s="14"/>
      <c r="M236" s="8" t="s">
        <v>912</v>
      </c>
      <c r="N236" s="2" t="s">
        <v>317</v>
      </c>
      <c r="O236" s="2" t="s">
        <v>913</v>
      </c>
      <c r="P236" s="2" t="s">
        <v>63</v>
      </c>
      <c r="Q236" s="2" t="s">
        <v>64</v>
      </c>
      <c r="R236" s="2" t="s">
        <v>64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914</v>
      </c>
      <c r="AX236" s="2" t="s">
        <v>52</v>
      </c>
      <c r="AY236" s="2" t="s">
        <v>52</v>
      </c>
    </row>
    <row r="237" spans="1:51" ht="30" customHeight="1" x14ac:dyDescent="0.3">
      <c r="A237" s="8" t="s">
        <v>467</v>
      </c>
      <c r="B237" s="8" t="s">
        <v>52</v>
      </c>
      <c r="C237" s="8" t="s">
        <v>52</v>
      </c>
      <c r="D237" s="9"/>
      <c r="E237" s="13"/>
      <c r="F237" s="14"/>
      <c r="G237" s="13"/>
      <c r="H237" s="14"/>
      <c r="I237" s="13"/>
      <c r="J237" s="14"/>
      <c r="K237" s="13"/>
      <c r="L237" s="14"/>
      <c r="M237" s="8" t="s">
        <v>52</v>
      </c>
      <c r="N237" s="2" t="s">
        <v>83</v>
      </c>
      <c r="O237" s="2" t="s">
        <v>83</v>
      </c>
      <c r="P237" s="2" t="s">
        <v>52</v>
      </c>
      <c r="Q237" s="2" t="s">
        <v>52</v>
      </c>
      <c r="R237" s="2" t="s">
        <v>52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52</v>
      </c>
      <c r="AX237" s="2" t="s">
        <v>52</v>
      </c>
      <c r="AY237" s="2" t="s">
        <v>52</v>
      </c>
    </row>
    <row r="238" spans="1:51" ht="30" customHeight="1" x14ac:dyDescent="0.3">
      <c r="A238" s="9"/>
      <c r="B238" s="9"/>
      <c r="C238" s="9"/>
      <c r="D238" s="9"/>
      <c r="E238" s="13"/>
      <c r="F238" s="14"/>
      <c r="G238" s="13"/>
      <c r="H238" s="14"/>
      <c r="I238" s="13"/>
      <c r="J238" s="14"/>
      <c r="K238" s="13"/>
      <c r="L238" s="14"/>
      <c r="M238" s="9"/>
    </row>
    <row r="239" spans="1:51" ht="30" customHeight="1" x14ac:dyDescent="0.3">
      <c r="A239" s="41" t="s">
        <v>915</v>
      </c>
      <c r="B239" s="41"/>
      <c r="C239" s="41"/>
      <c r="D239" s="41"/>
      <c r="E239" s="42"/>
      <c r="F239" s="43"/>
      <c r="G239" s="42"/>
      <c r="H239" s="43"/>
      <c r="I239" s="42"/>
      <c r="J239" s="43"/>
      <c r="K239" s="42"/>
      <c r="L239" s="43"/>
      <c r="M239" s="41"/>
      <c r="N239" s="1" t="s">
        <v>322</v>
      </c>
    </row>
    <row r="240" spans="1:51" ht="30" customHeight="1" x14ac:dyDescent="0.3">
      <c r="A240" s="8" t="s">
        <v>917</v>
      </c>
      <c r="B240" s="8" t="s">
        <v>918</v>
      </c>
      <c r="C240" s="8" t="s">
        <v>68</v>
      </c>
      <c r="D240" s="9"/>
      <c r="E240" s="13"/>
      <c r="F240" s="14"/>
      <c r="G240" s="13"/>
      <c r="H240" s="14"/>
      <c r="I240" s="13"/>
      <c r="J240" s="14"/>
      <c r="K240" s="13"/>
      <c r="L240" s="14"/>
      <c r="M240" s="8" t="s">
        <v>919</v>
      </c>
      <c r="N240" s="2" t="s">
        <v>322</v>
      </c>
      <c r="O240" s="2" t="s">
        <v>920</v>
      </c>
      <c r="P240" s="2" t="s">
        <v>63</v>
      </c>
      <c r="Q240" s="2" t="s">
        <v>64</v>
      </c>
      <c r="R240" s="2" t="s">
        <v>64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921</v>
      </c>
      <c r="AX240" s="2" t="s">
        <v>52</v>
      </c>
      <c r="AY240" s="2" t="s">
        <v>52</v>
      </c>
    </row>
    <row r="241" spans="1:51" ht="30" customHeight="1" x14ac:dyDescent="0.3">
      <c r="A241" s="8" t="s">
        <v>922</v>
      </c>
      <c r="B241" s="8" t="s">
        <v>923</v>
      </c>
      <c r="C241" s="8" t="s">
        <v>68</v>
      </c>
      <c r="D241" s="9"/>
      <c r="E241" s="13"/>
      <c r="F241" s="14"/>
      <c r="G241" s="13"/>
      <c r="H241" s="14"/>
      <c r="I241" s="13"/>
      <c r="J241" s="14"/>
      <c r="K241" s="13"/>
      <c r="L241" s="14"/>
      <c r="M241" s="8" t="s">
        <v>924</v>
      </c>
      <c r="N241" s="2" t="s">
        <v>322</v>
      </c>
      <c r="O241" s="2" t="s">
        <v>925</v>
      </c>
      <c r="P241" s="2" t="s">
        <v>63</v>
      </c>
      <c r="Q241" s="2" t="s">
        <v>64</v>
      </c>
      <c r="R241" s="2" t="s">
        <v>64</v>
      </c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52</v>
      </c>
      <c r="AW241" s="2" t="s">
        <v>926</v>
      </c>
      <c r="AX241" s="2" t="s">
        <v>52</v>
      </c>
      <c r="AY241" s="2" t="s">
        <v>52</v>
      </c>
    </row>
    <row r="242" spans="1:51" ht="30" customHeight="1" x14ac:dyDescent="0.3">
      <c r="A242" s="8" t="s">
        <v>467</v>
      </c>
      <c r="B242" s="8" t="s">
        <v>52</v>
      </c>
      <c r="C242" s="8" t="s">
        <v>52</v>
      </c>
      <c r="D242" s="9"/>
      <c r="E242" s="13"/>
      <c r="F242" s="14"/>
      <c r="G242" s="13"/>
      <c r="H242" s="14"/>
      <c r="I242" s="13"/>
      <c r="J242" s="14"/>
      <c r="K242" s="13"/>
      <c r="L242" s="14"/>
      <c r="M242" s="8" t="s">
        <v>52</v>
      </c>
      <c r="N242" s="2" t="s">
        <v>83</v>
      </c>
      <c r="O242" s="2" t="s">
        <v>83</v>
      </c>
      <c r="P242" s="2" t="s">
        <v>52</v>
      </c>
      <c r="Q242" s="2" t="s">
        <v>52</v>
      </c>
      <c r="R242" s="2" t="s">
        <v>52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52</v>
      </c>
      <c r="AW242" s="2" t="s">
        <v>52</v>
      </c>
      <c r="AX242" s="2" t="s">
        <v>52</v>
      </c>
      <c r="AY242" s="2" t="s">
        <v>52</v>
      </c>
    </row>
    <row r="243" spans="1:51" ht="30" customHeight="1" x14ac:dyDescent="0.3">
      <c r="A243" s="9"/>
      <c r="B243" s="9"/>
      <c r="C243" s="9"/>
      <c r="D243" s="9"/>
      <c r="E243" s="13"/>
      <c r="F243" s="14"/>
      <c r="G243" s="13"/>
      <c r="H243" s="14"/>
      <c r="I243" s="13"/>
      <c r="J243" s="14"/>
      <c r="K243" s="13"/>
      <c r="L243" s="14"/>
      <c r="M243" s="9"/>
    </row>
    <row r="244" spans="1:51" ht="30" customHeight="1" x14ac:dyDescent="0.3">
      <c r="A244" s="41" t="s">
        <v>927</v>
      </c>
      <c r="B244" s="41"/>
      <c r="C244" s="41"/>
      <c r="D244" s="41"/>
      <c r="E244" s="42"/>
      <c r="F244" s="43"/>
      <c r="G244" s="42"/>
      <c r="H244" s="43"/>
      <c r="I244" s="42"/>
      <c r="J244" s="43"/>
      <c r="K244" s="42"/>
      <c r="L244" s="43"/>
      <c r="M244" s="41"/>
      <c r="N244" s="1" t="s">
        <v>327</v>
      </c>
    </row>
    <row r="245" spans="1:51" ht="30" customHeight="1" x14ac:dyDescent="0.3">
      <c r="A245" s="8" t="s">
        <v>929</v>
      </c>
      <c r="B245" s="8" t="s">
        <v>52</v>
      </c>
      <c r="C245" s="8" t="s">
        <v>68</v>
      </c>
      <c r="D245" s="9"/>
      <c r="E245" s="13"/>
      <c r="F245" s="14"/>
      <c r="G245" s="13"/>
      <c r="H245" s="14"/>
      <c r="I245" s="13"/>
      <c r="J245" s="14"/>
      <c r="K245" s="13"/>
      <c r="L245" s="14"/>
      <c r="M245" s="8" t="s">
        <v>930</v>
      </c>
      <c r="N245" s="2" t="s">
        <v>327</v>
      </c>
      <c r="O245" s="2" t="s">
        <v>931</v>
      </c>
      <c r="P245" s="2" t="s">
        <v>63</v>
      </c>
      <c r="Q245" s="2" t="s">
        <v>64</v>
      </c>
      <c r="R245" s="2" t="s">
        <v>64</v>
      </c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932</v>
      </c>
      <c r="AX245" s="2" t="s">
        <v>52</v>
      </c>
      <c r="AY245" s="2" t="s">
        <v>52</v>
      </c>
    </row>
    <row r="246" spans="1:51" ht="30" customHeight="1" x14ac:dyDescent="0.3">
      <c r="A246" s="8" t="s">
        <v>933</v>
      </c>
      <c r="B246" s="8" t="s">
        <v>325</v>
      </c>
      <c r="C246" s="8" t="s">
        <v>68</v>
      </c>
      <c r="D246" s="9"/>
      <c r="E246" s="13"/>
      <c r="F246" s="14"/>
      <c r="G246" s="13"/>
      <c r="H246" s="14"/>
      <c r="I246" s="13"/>
      <c r="J246" s="14"/>
      <c r="K246" s="13"/>
      <c r="L246" s="14"/>
      <c r="M246" s="8" t="s">
        <v>934</v>
      </c>
      <c r="N246" s="2" t="s">
        <v>327</v>
      </c>
      <c r="O246" s="2" t="s">
        <v>935</v>
      </c>
      <c r="P246" s="2" t="s">
        <v>63</v>
      </c>
      <c r="Q246" s="2" t="s">
        <v>64</v>
      </c>
      <c r="R246" s="2" t="s">
        <v>64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52</v>
      </c>
      <c r="AW246" s="2" t="s">
        <v>936</v>
      </c>
      <c r="AX246" s="2" t="s">
        <v>52</v>
      </c>
      <c r="AY246" s="2" t="s">
        <v>52</v>
      </c>
    </row>
    <row r="247" spans="1:51" ht="30" customHeight="1" x14ac:dyDescent="0.3">
      <c r="A247" s="8" t="s">
        <v>467</v>
      </c>
      <c r="B247" s="8" t="s">
        <v>52</v>
      </c>
      <c r="C247" s="8" t="s">
        <v>52</v>
      </c>
      <c r="D247" s="9"/>
      <c r="E247" s="13"/>
      <c r="F247" s="14"/>
      <c r="G247" s="13"/>
      <c r="H247" s="14"/>
      <c r="I247" s="13"/>
      <c r="J247" s="14"/>
      <c r="K247" s="13"/>
      <c r="L247" s="14"/>
      <c r="M247" s="8" t="s">
        <v>52</v>
      </c>
      <c r="N247" s="2" t="s">
        <v>83</v>
      </c>
      <c r="O247" s="2" t="s">
        <v>83</v>
      </c>
      <c r="P247" s="2" t="s">
        <v>52</v>
      </c>
      <c r="Q247" s="2" t="s">
        <v>52</v>
      </c>
      <c r="R247" s="2" t="s">
        <v>52</v>
      </c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2" t="s">
        <v>52</v>
      </c>
      <c r="AW247" s="2" t="s">
        <v>52</v>
      </c>
      <c r="AX247" s="2" t="s">
        <v>52</v>
      </c>
      <c r="AY247" s="2" t="s">
        <v>52</v>
      </c>
    </row>
    <row r="248" spans="1:51" ht="30" customHeight="1" x14ac:dyDescent="0.3">
      <c r="A248" s="9"/>
      <c r="B248" s="9"/>
      <c r="C248" s="9"/>
      <c r="D248" s="9"/>
      <c r="E248" s="13"/>
      <c r="F248" s="14"/>
      <c r="G248" s="13"/>
      <c r="H248" s="14"/>
      <c r="I248" s="13"/>
      <c r="J248" s="14"/>
      <c r="K248" s="13"/>
      <c r="L248" s="14"/>
      <c r="M248" s="9"/>
    </row>
    <row r="249" spans="1:51" ht="30" customHeight="1" x14ac:dyDescent="0.3">
      <c r="A249" s="41" t="s">
        <v>937</v>
      </c>
      <c r="B249" s="41"/>
      <c r="C249" s="41"/>
      <c r="D249" s="41"/>
      <c r="E249" s="42"/>
      <c r="F249" s="43"/>
      <c r="G249" s="42"/>
      <c r="H249" s="43"/>
      <c r="I249" s="42"/>
      <c r="J249" s="43"/>
      <c r="K249" s="42"/>
      <c r="L249" s="43"/>
      <c r="M249" s="41"/>
      <c r="N249" s="1" t="s">
        <v>332</v>
      </c>
    </row>
    <row r="250" spans="1:51" ht="30" customHeight="1" x14ac:dyDescent="0.3">
      <c r="A250" s="8" t="s">
        <v>938</v>
      </c>
      <c r="B250" s="8" t="s">
        <v>939</v>
      </c>
      <c r="C250" s="8" t="s">
        <v>68</v>
      </c>
      <c r="D250" s="9"/>
      <c r="E250" s="13"/>
      <c r="F250" s="14"/>
      <c r="G250" s="13"/>
      <c r="H250" s="14"/>
      <c r="I250" s="13"/>
      <c r="J250" s="14"/>
      <c r="K250" s="13"/>
      <c r="L250" s="14"/>
      <c r="M250" s="8" t="s">
        <v>940</v>
      </c>
      <c r="N250" s="2" t="s">
        <v>332</v>
      </c>
      <c r="O250" s="2" t="s">
        <v>941</v>
      </c>
      <c r="P250" s="2" t="s">
        <v>63</v>
      </c>
      <c r="Q250" s="2" t="s">
        <v>64</v>
      </c>
      <c r="R250" s="2" t="s">
        <v>64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942</v>
      </c>
      <c r="AX250" s="2" t="s">
        <v>52</v>
      </c>
      <c r="AY250" s="2" t="s">
        <v>52</v>
      </c>
    </row>
    <row r="251" spans="1:51" ht="30" customHeight="1" x14ac:dyDescent="0.3">
      <c r="A251" s="8" t="s">
        <v>943</v>
      </c>
      <c r="B251" s="8" t="s">
        <v>944</v>
      </c>
      <c r="C251" s="8" t="s">
        <v>68</v>
      </c>
      <c r="D251" s="9"/>
      <c r="E251" s="13"/>
      <c r="F251" s="14"/>
      <c r="G251" s="13"/>
      <c r="H251" s="14"/>
      <c r="I251" s="13"/>
      <c r="J251" s="14"/>
      <c r="K251" s="13"/>
      <c r="L251" s="14"/>
      <c r="M251" s="8" t="s">
        <v>945</v>
      </c>
      <c r="N251" s="2" t="s">
        <v>332</v>
      </c>
      <c r="O251" s="2" t="s">
        <v>946</v>
      </c>
      <c r="P251" s="2" t="s">
        <v>63</v>
      </c>
      <c r="Q251" s="2" t="s">
        <v>64</v>
      </c>
      <c r="R251" s="2" t="s">
        <v>64</v>
      </c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52</v>
      </c>
      <c r="AW251" s="2" t="s">
        <v>947</v>
      </c>
      <c r="AX251" s="2" t="s">
        <v>52</v>
      </c>
      <c r="AY251" s="2" t="s">
        <v>52</v>
      </c>
    </row>
    <row r="252" spans="1:51" ht="30" customHeight="1" x14ac:dyDescent="0.3">
      <c r="A252" s="8" t="s">
        <v>467</v>
      </c>
      <c r="B252" s="8" t="s">
        <v>52</v>
      </c>
      <c r="C252" s="8" t="s">
        <v>52</v>
      </c>
      <c r="D252" s="9"/>
      <c r="E252" s="13"/>
      <c r="F252" s="14"/>
      <c r="G252" s="13"/>
      <c r="H252" s="14"/>
      <c r="I252" s="13"/>
      <c r="J252" s="14"/>
      <c r="K252" s="13"/>
      <c r="L252" s="14"/>
      <c r="M252" s="8" t="s">
        <v>52</v>
      </c>
      <c r="N252" s="2" t="s">
        <v>83</v>
      </c>
      <c r="O252" s="2" t="s">
        <v>83</v>
      </c>
      <c r="P252" s="2" t="s">
        <v>52</v>
      </c>
      <c r="Q252" s="2" t="s">
        <v>52</v>
      </c>
      <c r="R252" s="2" t="s">
        <v>52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52</v>
      </c>
      <c r="AX252" s="2" t="s">
        <v>52</v>
      </c>
      <c r="AY252" s="2" t="s">
        <v>52</v>
      </c>
    </row>
    <row r="253" spans="1:51" ht="30" customHeight="1" x14ac:dyDescent="0.3">
      <c r="A253" s="9"/>
      <c r="B253" s="9"/>
      <c r="C253" s="9"/>
      <c r="D253" s="9"/>
      <c r="E253" s="13"/>
      <c r="F253" s="14"/>
      <c r="G253" s="13"/>
      <c r="H253" s="14"/>
      <c r="I253" s="13"/>
      <c r="J253" s="14"/>
      <c r="K253" s="13"/>
      <c r="L253" s="14"/>
      <c r="M253" s="9"/>
    </row>
    <row r="254" spans="1:51" ht="30" customHeight="1" x14ac:dyDescent="0.3">
      <c r="A254" s="41" t="s">
        <v>948</v>
      </c>
      <c r="B254" s="41"/>
      <c r="C254" s="41"/>
      <c r="D254" s="41"/>
      <c r="E254" s="42"/>
      <c r="F254" s="43"/>
      <c r="G254" s="42"/>
      <c r="H254" s="43"/>
      <c r="I254" s="42"/>
      <c r="J254" s="43"/>
      <c r="K254" s="42"/>
      <c r="L254" s="43"/>
      <c r="M254" s="41"/>
      <c r="N254" s="1" t="s">
        <v>337</v>
      </c>
    </row>
    <row r="255" spans="1:51" ht="30" customHeight="1" x14ac:dyDescent="0.3">
      <c r="A255" s="8" t="s">
        <v>949</v>
      </c>
      <c r="B255" s="8" t="s">
        <v>950</v>
      </c>
      <c r="C255" s="8" t="s">
        <v>68</v>
      </c>
      <c r="D255" s="9"/>
      <c r="E255" s="13"/>
      <c r="F255" s="14"/>
      <c r="G255" s="13"/>
      <c r="H255" s="14"/>
      <c r="I255" s="13"/>
      <c r="J255" s="14"/>
      <c r="K255" s="13"/>
      <c r="L255" s="14"/>
      <c r="M255" s="8" t="s">
        <v>951</v>
      </c>
      <c r="N255" s="2" t="s">
        <v>337</v>
      </c>
      <c r="O255" s="2" t="s">
        <v>952</v>
      </c>
      <c r="P255" s="2" t="s">
        <v>63</v>
      </c>
      <c r="Q255" s="2" t="s">
        <v>64</v>
      </c>
      <c r="R255" s="2" t="s">
        <v>64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52</v>
      </c>
      <c r="AW255" s="2" t="s">
        <v>953</v>
      </c>
      <c r="AX255" s="2" t="s">
        <v>52</v>
      </c>
      <c r="AY255" s="2" t="s">
        <v>52</v>
      </c>
    </row>
    <row r="256" spans="1:51" ht="30" customHeight="1" x14ac:dyDescent="0.3">
      <c r="A256" s="8" t="s">
        <v>938</v>
      </c>
      <c r="B256" s="8" t="s">
        <v>939</v>
      </c>
      <c r="C256" s="8" t="s">
        <v>68</v>
      </c>
      <c r="D256" s="9"/>
      <c r="E256" s="13"/>
      <c r="F256" s="14"/>
      <c r="G256" s="13"/>
      <c r="H256" s="14"/>
      <c r="I256" s="13"/>
      <c r="J256" s="14"/>
      <c r="K256" s="13"/>
      <c r="L256" s="14"/>
      <c r="M256" s="8" t="s">
        <v>940</v>
      </c>
      <c r="N256" s="2" t="s">
        <v>337</v>
      </c>
      <c r="O256" s="2" t="s">
        <v>941</v>
      </c>
      <c r="P256" s="2" t="s">
        <v>63</v>
      </c>
      <c r="Q256" s="2" t="s">
        <v>64</v>
      </c>
      <c r="R256" s="2" t="s">
        <v>64</v>
      </c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2" t="s">
        <v>52</v>
      </c>
      <c r="AW256" s="2" t="s">
        <v>954</v>
      </c>
      <c r="AX256" s="2" t="s">
        <v>52</v>
      </c>
      <c r="AY256" s="2" t="s">
        <v>52</v>
      </c>
    </row>
    <row r="257" spans="1:51" ht="30" customHeight="1" x14ac:dyDescent="0.3">
      <c r="A257" s="8" t="s">
        <v>943</v>
      </c>
      <c r="B257" s="8" t="s">
        <v>944</v>
      </c>
      <c r="C257" s="8" t="s">
        <v>68</v>
      </c>
      <c r="D257" s="9"/>
      <c r="E257" s="13"/>
      <c r="F257" s="14"/>
      <c r="G257" s="13"/>
      <c r="H257" s="14"/>
      <c r="I257" s="13"/>
      <c r="J257" s="14"/>
      <c r="K257" s="13"/>
      <c r="L257" s="14"/>
      <c r="M257" s="8" t="s">
        <v>945</v>
      </c>
      <c r="N257" s="2" t="s">
        <v>337</v>
      </c>
      <c r="O257" s="2" t="s">
        <v>946</v>
      </c>
      <c r="P257" s="2" t="s">
        <v>63</v>
      </c>
      <c r="Q257" s="2" t="s">
        <v>64</v>
      </c>
      <c r="R257" s="2" t="s">
        <v>64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955</v>
      </c>
      <c r="AX257" s="2" t="s">
        <v>52</v>
      </c>
      <c r="AY257" s="2" t="s">
        <v>52</v>
      </c>
    </row>
    <row r="258" spans="1:51" ht="30" customHeight="1" x14ac:dyDescent="0.3">
      <c r="A258" s="8" t="s">
        <v>467</v>
      </c>
      <c r="B258" s="8" t="s">
        <v>52</v>
      </c>
      <c r="C258" s="8" t="s">
        <v>52</v>
      </c>
      <c r="D258" s="9"/>
      <c r="E258" s="13"/>
      <c r="F258" s="14"/>
      <c r="G258" s="13"/>
      <c r="H258" s="14"/>
      <c r="I258" s="13"/>
      <c r="J258" s="14"/>
      <c r="K258" s="13"/>
      <c r="L258" s="14"/>
      <c r="M258" s="8" t="s">
        <v>52</v>
      </c>
      <c r="N258" s="2" t="s">
        <v>83</v>
      </c>
      <c r="O258" s="2" t="s">
        <v>83</v>
      </c>
      <c r="P258" s="2" t="s">
        <v>52</v>
      </c>
      <c r="Q258" s="2" t="s">
        <v>52</v>
      </c>
      <c r="R258" s="2" t="s">
        <v>52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52</v>
      </c>
      <c r="AX258" s="2" t="s">
        <v>52</v>
      </c>
      <c r="AY258" s="2" t="s">
        <v>52</v>
      </c>
    </row>
    <row r="259" spans="1:51" ht="30" customHeight="1" x14ac:dyDescent="0.3">
      <c r="A259" s="9"/>
      <c r="B259" s="9"/>
      <c r="C259" s="9"/>
      <c r="D259" s="9"/>
      <c r="E259" s="13"/>
      <c r="F259" s="14"/>
      <c r="G259" s="13"/>
      <c r="H259" s="14"/>
      <c r="I259" s="13"/>
      <c r="J259" s="14"/>
      <c r="K259" s="13"/>
      <c r="L259" s="14"/>
      <c r="M259" s="9"/>
    </row>
    <row r="260" spans="1:51" ht="30" customHeight="1" x14ac:dyDescent="0.3">
      <c r="A260" s="41" t="s">
        <v>956</v>
      </c>
      <c r="B260" s="41"/>
      <c r="C260" s="41"/>
      <c r="D260" s="41"/>
      <c r="E260" s="42"/>
      <c r="F260" s="43"/>
      <c r="G260" s="42"/>
      <c r="H260" s="43"/>
      <c r="I260" s="42"/>
      <c r="J260" s="43"/>
      <c r="K260" s="42"/>
      <c r="L260" s="43"/>
      <c r="M260" s="41"/>
      <c r="N260" s="1" t="s">
        <v>341</v>
      </c>
    </row>
    <row r="261" spans="1:51" ht="30" customHeight="1" x14ac:dyDescent="0.3">
      <c r="A261" s="8" t="s">
        <v>938</v>
      </c>
      <c r="B261" s="8" t="s">
        <v>939</v>
      </c>
      <c r="C261" s="8" t="s">
        <v>68</v>
      </c>
      <c r="D261" s="9"/>
      <c r="E261" s="13"/>
      <c r="F261" s="14"/>
      <c r="G261" s="13"/>
      <c r="H261" s="14"/>
      <c r="I261" s="13"/>
      <c r="J261" s="14"/>
      <c r="K261" s="13"/>
      <c r="L261" s="14"/>
      <c r="M261" s="8" t="s">
        <v>940</v>
      </c>
      <c r="N261" s="2" t="s">
        <v>341</v>
      </c>
      <c r="O261" s="2" t="s">
        <v>941</v>
      </c>
      <c r="P261" s="2" t="s">
        <v>63</v>
      </c>
      <c r="Q261" s="2" t="s">
        <v>64</v>
      </c>
      <c r="R261" s="2" t="s">
        <v>64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52</v>
      </c>
      <c r="AW261" s="2" t="s">
        <v>957</v>
      </c>
      <c r="AX261" s="2" t="s">
        <v>52</v>
      </c>
      <c r="AY261" s="2" t="s">
        <v>52</v>
      </c>
    </row>
    <row r="262" spans="1:51" ht="30" customHeight="1" x14ac:dyDescent="0.3">
      <c r="A262" s="8" t="s">
        <v>943</v>
      </c>
      <c r="B262" s="8" t="s">
        <v>958</v>
      </c>
      <c r="C262" s="8" t="s">
        <v>68</v>
      </c>
      <c r="D262" s="9"/>
      <c r="E262" s="13"/>
      <c r="F262" s="14"/>
      <c r="G262" s="13"/>
      <c r="H262" s="14"/>
      <c r="I262" s="13"/>
      <c r="J262" s="14"/>
      <c r="K262" s="13"/>
      <c r="L262" s="14"/>
      <c r="M262" s="8" t="s">
        <v>959</v>
      </c>
      <c r="N262" s="2" t="s">
        <v>341</v>
      </c>
      <c r="O262" s="2" t="s">
        <v>960</v>
      </c>
      <c r="P262" s="2" t="s">
        <v>63</v>
      </c>
      <c r="Q262" s="2" t="s">
        <v>64</v>
      </c>
      <c r="R262" s="2" t="s">
        <v>64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52</v>
      </c>
      <c r="AW262" s="2" t="s">
        <v>961</v>
      </c>
      <c r="AX262" s="2" t="s">
        <v>52</v>
      </c>
      <c r="AY262" s="2" t="s">
        <v>52</v>
      </c>
    </row>
    <row r="263" spans="1:51" ht="30" customHeight="1" x14ac:dyDescent="0.3">
      <c r="A263" s="8" t="s">
        <v>467</v>
      </c>
      <c r="B263" s="8" t="s">
        <v>52</v>
      </c>
      <c r="C263" s="8" t="s">
        <v>52</v>
      </c>
      <c r="D263" s="9"/>
      <c r="E263" s="13"/>
      <c r="F263" s="14"/>
      <c r="G263" s="13"/>
      <c r="H263" s="14"/>
      <c r="I263" s="13"/>
      <c r="J263" s="14"/>
      <c r="K263" s="13"/>
      <c r="L263" s="14"/>
      <c r="M263" s="8" t="s">
        <v>52</v>
      </c>
      <c r="N263" s="2" t="s">
        <v>83</v>
      </c>
      <c r="O263" s="2" t="s">
        <v>83</v>
      </c>
      <c r="P263" s="2" t="s">
        <v>52</v>
      </c>
      <c r="Q263" s="2" t="s">
        <v>52</v>
      </c>
      <c r="R263" s="2" t="s">
        <v>52</v>
      </c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52</v>
      </c>
      <c r="AW263" s="2" t="s">
        <v>52</v>
      </c>
      <c r="AX263" s="2" t="s">
        <v>52</v>
      </c>
      <c r="AY263" s="2" t="s">
        <v>52</v>
      </c>
    </row>
    <row r="264" spans="1:51" ht="30" customHeight="1" x14ac:dyDescent="0.3">
      <c r="A264" s="9"/>
      <c r="B264" s="9"/>
      <c r="C264" s="9"/>
      <c r="D264" s="9"/>
      <c r="E264" s="13"/>
      <c r="F264" s="14"/>
      <c r="G264" s="13"/>
      <c r="H264" s="14"/>
      <c r="I264" s="13"/>
      <c r="J264" s="14"/>
      <c r="K264" s="13"/>
      <c r="L264" s="14"/>
      <c r="M264" s="9"/>
    </row>
    <row r="265" spans="1:51" ht="30" customHeight="1" x14ac:dyDescent="0.3">
      <c r="A265" s="41" t="s">
        <v>962</v>
      </c>
      <c r="B265" s="41"/>
      <c r="C265" s="41"/>
      <c r="D265" s="41"/>
      <c r="E265" s="42"/>
      <c r="F265" s="43"/>
      <c r="G265" s="42"/>
      <c r="H265" s="43"/>
      <c r="I265" s="42"/>
      <c r="J265" s="43"/>
      <c r="K265" s="42"/>
      <c r="L265" s="43"/>
      <c r="M265" s="41"/>
      <c r="N265" s="1" t="s">
        <v>346</v>
      </c>
    </row>
    <row r="266" spans="1:51" ht="30" customHeight="1" x14ac:dyDescent="0.3">
      <c r="A266" s="8" t="s">
        <v>964</v>
      </c>
      <c r="B266" s="8" t="s">
        <v>965</v>
      </c>
      <c r="C266" s="8" t="s">
        <v>68</v>
      </c>
      <c r="D266" s="9"/>
      <c r="E266" s="13"/>
      <c r="F266" s="14"/>
      <c r="G266" s="13"/>
      <c r="H266" s="14"/>
      <c r="I266" s="13"/>
      <c r="J266" s="14"/>
      <c r="K266" s="13"/>
      <c r="L266" s="14"/>
      <c r="M266" s="8" t="s">
        <v>966</v>
      </c>
      <c r="N266" s="2" t="s">
        <v>346</v>
      </c>
      <c r="O266" s="2" t="s">
        <v>967</v>
      </c>
      <c r="P266" s="2" t="s">
        <v>63</v>
      </c>
      <c r="Q266" s="2" t="s">
        <v>64</v>
      </c>
      <c r="R266" s="2" t="s">
        <v>64</v>
      </c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968</v>
      </c>
      <c r="AX266" s="2" t="s">
        <v>52</v>
      </c>
      <c r="AY266" s="2" t="s">
        <v>52</v>
      </c>
    </row>
    <row r="267" spans="1:51" ht="30" customHeight="1" x14ac:dyDescent="0.3">
      <c r="A267" s="8" t="s">
        <v>969</v>
      </c>
      <c r="B267" s="8" t="s">
        <v>344</v>
      </c>
      <c r="C267" s="8" t="s">
        <v>68</v>
      </c>
      <c r="D267" s="9"/>
      <c r="E267" s="13"/>
      <c r="F267" s="14"/>
      <c r="G267" s="13"/>
      <c r="H267" s="14"/>
      <c r="I267" s="13"/>
      <c r="J267" s="14"/>
      <c r="K267" s="13"/>
      <c r="L267" s="14"/>
      <c r="M267" s="8" t="s">
        <v>970</v>
      </c>
      <c r="N267" s="2" t="s">
        <v>346</v>
      </c>
      <c r="O267" s="2" t="s">
        <v>971</v>
      </c>
      <c r="P267" s="2" t="s">
        <v>63</v>
      </c>
      <c r="Q267" s="2" t="s">
        <v>64</v>
      </c>
      <c r="R267" s="2" t="s">
        <v>64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52</v>
      </c>
      <c r="AW267" s="2" t="s">
        <v>972</v>
      </c>
      <c r="AX267" s="2" t="s">
        <v>52</v>
      </c>
      <c r="AY267" s="2" t="s">
        <v>52</v>
      </c>
    </row>
    <row r="268" spans="1:51" ht="30" customHeight="1" x14ac:dyDescent="0.3">
      <c r="A268" s="8" t="s">
        <v>467</v>
      </c>
      <c r="B268" s="8" t="s">
        <v>52</v>
      </c>
      <c r="C268" s="8" t="s">
        <v>52</v>
      </c>
      <c r="D268" s="9"/>
      <c r="E268" s="13"/>
      <c r="F268" s="14"/>
      <c r="G268" s="13"/>
      <c r="H268" s="14"/>
      <c r="I268" s="13"/>
      <c r="J268" s="14"/>
      <c r="K268" s="13"/>
      <c r="L268" s="14"/>
      <c r="M268" s="8" t="s">
        <v>52</v>
      </c>
      <c r="N268" s="2" t="s">
        <v>83</v>
      </c>
      <c r="O268" s="2" t="s">
        <v>83</v>
      </c>
      <c r="P268" s="2" t="s">
        <v>52</v>
      </c>
      <c r="Q268" s="2" t="s">
        <v>52</v>
      </c>
      <c r="R268" s="2" t="s">
        <v>52</v>
      </c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52</v>
      </c>
      <c r="AW268" s="2" t="s">
        <v>52</v>
      </c>
      <c r="AX268" s="2" t="s">
        <v>52</v>
      </c>
      <c r="AY268" s="2" t="s">
        <v>52</v>
      </c>
    </row>
    <row r="269" spans="1:51" ht="30" customHeight="1" x14ac:dyDescent="0.3">
      <c r="A269" s="9"/>
      <c r="B269" s="9"/>
      <c r="C269" s="9"/>
      <c r="D269" s="9"/>
      <c r="E269" s="13"/>
      <c r="F269" s="14"/>
      <c r="G269" s="13"/>
      <c r="H269" s="14"/>
      <c r="I269" s="13"/>
      <c r="J269" s="14"/>
      <c r="K269" s="13"/>
      <c r="L269" s="14"/>
      <c r="M269" s="9"/>
    </row>
    <row r="270" spans="1:51" ht="30" customHeight="1" x14ac:dyDescent="0.3">
      <c r="A270" s="41" t="s">
        <v>973</v>
      </c>
      <c r="B270" s="41"/>
      <c r="C270" s="41"/>
      <c r="D270" s="41"/>
      <c r="E270" s="42"/>
      <c r="F270" s="43"/>
      <c r="G270" s="42"/>
      <c r="H270" s="43"/>
      <c r="I270" s="42"/>
      <c r="J270" s="43"/>
      <c r="K270" s="42"/>
      <c r="L270" s="43"/>
      <c r="M270" s="41"/>
      <c r="N270" s="1" t="s">
        <v>350</v>
      </c>
    </row>
    <row r="271" spans="1:51" ht="30" customHeight="1" x14ac:dyDescent="0.3">
      <c r="A271" s="8" t="s">
        <v>974</v>
      </c>
      <c r="B271" s="8" t="s">
        <v>975</v>
      </c>
      <c r="C271" s="8" t="s">
        <v>68</v>
      </c>
      <c r="D271" s="9"/>
      <c r="E271" s="13"/>
      <c r="F271" s="14"/>
      <c r="G271" s="13"/>
      <c r="H271" s="14"/>
      <c r="I271" s="13"/>
      <c r="J271" s="14"/>
      <c r="K271" s="13"/>
      <c r="L271" s="14"/>
      <c r="M271" s="8" t="s">
        <v>976</v>
      </c>
      <c r="N271" s="2" t="s">
        <v>350</v>
      </c>
      <c r="O271" s="2" t="s">
        <v>977</v>
      </c>
      <c r="P271" s="2" t="s">
        <v>63</v>
      </c>
      <c r="Q271" s="2" t="s">
        <v>64</v>
      </c>
      <c r="R271" s="2" t="s">
        <v>64</v>
      </c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978</v>
      </c>
      <c r="AX271" s="2" t="s">
        <v>52</v>
      </c>
      <c r="AY271" s="2" t="s">
        <v>52</v>
      </c>
    </row>
    <row r="272" spans="1:51" ht="30" customHeight="1" x14ac:dyDescent="0.3">
      <c r="A272" s="8" t="s">
        <v>964</v>
      </c>
      <c r="B272" s="8" t="s">
        <v>965</v>
      </c>
      <c r="C272" s="8" t="s">
        <v>68</v>
      </c>
      <c r="D272" s="9"/>
      <c r="E272" s="13"/>
      <c r="F272" s="14"/>
      <c r="G272" s="13"/>
      <c r="H272" s="14"/>
      <c r="I272" s="13"/>
      <c r="J272" s="14"/>
      <c r="K272" s="13"/>
      <c r="L272" s="14"/>
      <c r="M272" s="8" t="s">
        <v>966</v>
      </c>
      <c r="N272" s="2" t="s">
        <v>350</v>
      </c>
      <c r="O272" s="2" t="s">
        <v>967</v>
      </c>
      <c r="P272" s="2" t="s">
        <v>63</v>
      </c>
      <c r="Q272" s="2" t="s">
        <v>64</v>
      </c>
      <c r="R272" s="2" t="s">
        <v>64</v>
      </c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52</v>
      </c>
      <c r="AW272" s="2" t="s">
        <v>979</v>
      </c>
      <c r="AX272" s="2" t="s">
        <v>52</v>
      </c>
      <c r="AY272" s="2" t="s">
        <v>52</v>
      </c>
    </row>
    <row r="273" spans="1:51" ht="30" customHeight="1" x14ac:dyDescent="0.3">
      <c r="A273" s="8" t="s">
        <v>969</v>
      </c>
      <c r="B273" s="8" t="s">
        <v>344</v>
      </c>
      <c r="C273" s="8" t="s">
        <v>68</v>
      </c>
      <c r="D273" s="9"/>
      <c r="E273" s="13"/>
      <c r="F273" s="14"/>
      <c r="G273" s="13"/>
      <c r="H273" s="14"/>
      <c r="I273" s="13"/>
      <c r="J273" s="14"/>
      <c r="K273" s="13"/>
      <c r="L273" s="14"/>
      <c r="M273" s="8" t="s">
        <v>970</v>
      </c>
      <c r="N273" s="2" t="s">
        <v>350</v>
      </c>
      <c r="O273" s="2" t="s">
        <v>971</v>
      </c>
      <c r="P273" s="2" t="s">
        <v>63</v>
      </c>
      <c r="Q273" s="2" t="s">
        <v>64</v>
      </c>
      <c r="R273" s="2" t="s">
        <v>64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52</v>
      </c>
      <c r="AW273" s="2" t="s">
        <v>980</v>
      </c>
      <c r="AX273" s="2" t="s">
        <v>52</v>
      </c>
      <c r="AY273" s="2" t="s">
        <v>52</v>
      </c>
    </row>
    <row r="274" spans="1:51" ht="30" customHeight="1" x14ac:dyDescent="0.3">
      <c r="A274" s="8" t="s">
        <v>467</v>
      </c>
      <c r="B274" s="8" t="s">
        <v>52</v>
      </c>
      <c r="C274" s="8" t="s">
        <v>52</v>
      </c>
      <c r="D274" s="9"/>
      <c r="E274" s="13"/>
      <c r="F274" s="14"/>
      <c r="G274" s="13"/>
      <c r="H274" s="14"/>
      <c r="I274" s="13"/>
      <c r="J274" s="14"/>
      <c r="K274" s="13"/>
      <c r="L274" s="14"/>
      <c r="M274" s="8" t="s">
        <v>52</v>
      </c>
      <c r="N274" s="2" t="s">
        <v>83</v>
      </c>
      <c r="O274" s="2" t="s">
        <v>83</v>
      </c>
      <c r="P274" s="2" t="s">
        <v>52</v>
      </c>
      <c r="Q274" s="2" t="s">
        <v>52</v>
      </c>
      <c r="R274" s="2" t="s">
        <v>52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52</v>
      </c>
      <c r="AW274" s="2" t="s">
        <v>52</v>
      </c>
      <c r="AX274" s="2" t="s">
        <v>52</v>
      </c>
      <c r="AY274" s="2" t="s">
        <v>52</v>
      </c>
    </row>
    <row r="275" spans="1:51" ht="30" customHeight="1" x14ac:dyDescent="0.3">
      <c r="A275" s="9"/>
      <c r="B275" s="9"/>
      <c r="C275" s="9"/>
      <c r="D275" s="9"/>
      <c r="E275" s="13"/>
      <c r="F275" s="14"/>
      <c r="G275" s="13"/>
      <c r="H275" s="14"/>
      <c r="I275" s="13"/>
      <c r="J275" s="14"/>
      <c r="K275" s="13"/>
      <c r="L275" s="14"/>
      <c r="M275" s="9"/>
    </row>
    <row r="276" spans="1:51" ht="30" customHeight="1" x14ac:dyDescent="0.3">
      <c r="A276" s="41" t="s">
        <v>981</v>
      </c>
      <c r="B276" s="41"/>
      <c r="C276" s="41"/>
      <c r="D276" s="41"/>
      <c r="E276" s="42"/>
      <c r="F276" s="43"/>
      <c r="G276" s="42"/>
      <c r="H276" s="43"/>
      <c r="I276" s="42"/>
      <c r="J276" s="43"/>
      <c r="K276" s="42"/>
      <c r="L276" s="43"/>
      <c r="M276" s="41"/>
      <c r="N276" s="1" t="s">
        <v>357</v>
      </c>
    </row>
    <row r="277" spans="1:51" ht="30" customHeight="1" x14ac:dyDescent="0.3">
      <c r="A277" s="8" t="s">
        <v>983</v>
      </c>
      <c r="B277" s="8" t="s">
        <v>501</v>
      </c>
      <c r="C277" s="8" t="s">
        <v>502</v>
      </c>
      <c r="D277" s="9"/>
      <c r="E277" s="13"/>
      <c r="F277" s="14"/>
      <c r="G277" s="13"/>
      <c r="H277" s="14"/>
      <c r="I277" s="13"/>
      <c r="J277" s="14"/>
      <c r="K277" s="13"/>
      <c r="L277" s="14"/>
      <c r="M277" s="8" t="s">
        <v>984</v>
      </c>
      <c r="N277" s="2" t="s">
        <v>357</v>
      </c>
      <c r="O277" s="2" t="s">
        <v>985</v>
      </c>
      <c r="P277" s="2" t="s">
        <v>64</v>
      </c>
      <c r="Q277" s="2" t="s">
        <v>64</v>
      </c>
      <c r="R277" s="2" t="s">
        <v>63</v>
      </c>
      <c r="S277" s="3"/>
      <c r="T277" s="3"/>
      <c r="U277" s="3"/>
      <c r="V277" s="3">
        <v>1</v>
      </c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986</v>
      </c>
      <c r="AX277" s="2" t="s">
        <v>52</v>
      </c>
      <c r="AY277" s="2" t="s">
        <v>52</v>
      </c>
    </row>
    <row r="278" spans="1:51" ht="30" customHeight="1" x14ac:dyDescent="0.3">
      <c r="A278" s="8" t="s">
        <v>500</v>
      </c>
      <c r="B278" s="8" t="s">
        <v>501</v>
      </c>
      <c r="C278" s="8" t="s">
        <v>502</v>
      </c>
      <c r="D278" s="9"/>
      <c r="E278" s="13"/>
      <c r="F278" s="14"/>
      <c r="G278" s="13"/>
      <c r="H278" s="14"/>
      <c r="I278" s="13"/>
      <c r="J278" s="14"/>
      <c r="K278" s="13"/>
      <c r="L278" s="14"/>
      <c r="M278" s="8" t="s">
        <v>503</v>
      </c>
      <c r="N278" s="2" t="s">
        <v>357</v>
      </c>
      <c r="O278" s="2" t="s">
        <v>504</v>
      </c>
      <c r="P278" s="2" t="s">
        <v>64</v>
      </c>
      <c r="Q278" s="2" t="s">
        <v>64</v>
      </c>
      <c r="R278" s="2" t="s">
        <v>63</v>
      </c>
      <c r="S278" s="3"/>
      <c r="T278" s="3"/>
      <c r="U278" s="3"/>
      <c r="V278" s="3">
        <v>1</v>
      </c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52</v>
      </c>
      <c r="AW278" s="2" t="s">
        <v>987</v>
      </c>
      <c r="AX278" s="2" t="s">
        <v>52</v>
      </c>
      <c r="AY278" s="2" t="s">
        <v>52</v>
      </c>
    </row>
    <row r="279" spans="1:51" ht="30" customHeight="1" x14ac:dyDescent="0.3">
      <c r="A279" s="8" t="s">
        <v>551</v>
      </c>
      <c r="B279" s="8" t="s">
        <v>552</v>
      </c>
      <c r="C279" s="8" t="s">
        <v>308</v>
      </c>
      <c r="D279" s="9"/>
      <c r="E279" s="13"/>
      <c r="F279" s="14"/>
      <c r="G279" s="13"/>
      <c r="H279" s="14"/>
      <c r="I279" s="13"/>
      <c r="J279" s="14"/>
      <c r="K279" s="13"/>
      <c r="L279" s="14"/>
      <c r="M279" s="8" t="s">
        <v>52</v>
      </c>
      <c r="N279" s="2" t="s">
        <v>357</v>
      </c>
      <c r="O279" s="2" t="s">
        <v>477</v>
      </c>
      <c r="P279" s="2" t="s">
        <v>64</v>
      </c>
      <c r="Q279" s="2" t="s">
        <v>64</v>
      </c>
      <c r="R279" s="2" t="s">
        <v>64</v>
      </c>
      <c r="S279" s="3">
        <v>1</v>
      </c>
      <c r="T279" s="3">
        <v>2</v>
      </c>
      <c r="U279" s="3">
        <v>0.02</v>
      </c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52</v>
      </c>
      <c r="AW279" s="2" t="s">
        <v>988</v>
      </c>
      <c r="AX279" s="2" t="s">
        <v>52</v>
      </c>
      <c r="AY279" s="2" t="s">
        <v>52</v>
      </c>
    </row>
    <row r="280" spans="1:51" ht="30" customHeight="1" x14ac:dyDescent="0.3">
      <c r="A280" s="8" t="s">
        <v>467</v>
      </c>
      <c r="B280" s="8" t="s">
        <v>52</v>
      </c>
      <c r="C280" s="8" t="s">
        <v>52</v>
      </c>
      <c r="D280" s="9"/>
      <c r="E280" s="13"/>
      <c r="F280" s="14"/>
      <c r="G280" s="13"/>
      <c r="H280" s="14"/>
      <c r="I280" s="13"/>
      <c r="J280" s="14"/>
      <c r="K280" s="13"/>
      <c r="L280" s="14"/>
      <c r="M280" s="8" t="s">
        <v>52</v>
      </c>
      <c r="N280" s="2" t="s">
        <v>83</v>
      </c>
      <c r="O280" s="2" t="s">
        <v>83</v>
      </c>
      <c r="P280" s="2" t="s">
        <v>52</v>
      </c>
      <c r="Q280" s="2" t="s">
        <v>52</v>
      </c>
      <c r="R280" s="2" t="s">
        <v>52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52</v>
      </c>
      <c r="AX280" s="2" t="s">
        <v>52</v>
      </c>
      <c r="AY280" s="2" t="s">
        <v>52</v>
      </c>
    </row>
    <row r="281" spans="1:51" ht="30" customHeight="1" x14ac:dyDescent="0.3">
      <c r="A281" s="9"/>
      <c r="B281" s="9"/>
      <c r="C281" s="9"/>
      <c r="D281" s="9"/>
      <c r="E281" s="13"/>
      <c r="F281" s="14"/>
      <c r="G281" s="13"/>
      <c r="H281" s="14"/>
      <c r="I281" s="13"/>
      <c r="J281" s="14"/>
      <c r="K281" s="13"/>
      <c r="L281" s="14"/>
      <c r="M281" s="9"/>
    </row>
    <row r="282" spans="1:51" ht="30" customHeight="1" x14ac:dyDescent="0.3">
      <c r="A282" s="41" t="s">
        <v>989</v>
      </c>
      <c r="B282" s="41"/>
      <c r="C282" s="41"/>
      <c r="D282" s="41"/>
      <c r="E282" s="42"/>
      <c r="F282" s="43"/>
      <c r="G282" s="42"/>
      <c r="H282" s="43"/>
      <c r="I282" s="42"/>
      <c r="J282" s="43"/>
      <c r="K282" s="42"/>
      <c r="L282" s="43"/>
      <c r="M282" s="41"/>
      <c r="N282" s="1" t="s">
        <v>362</v>
      </c>
    </row>
    <row r="283" spans="1:51" ht="30" customHeight="1" x14ac:dyDescent="0.3">
      <c r="A283" s="8" t="s">
        <v>680</v>
      </c>
      <c r="B283" s="8" t="s">
        <v>501</v>
      </c>
      <c r="C283" s="8" t="s">
        <v>502</v>
      </c>
      <c r="D283" s="9"/>
      <c r="E283" s="13"/>
      <c r="F283" s="14"/>
      <c r="G283" s="13"/>
      <c r="H283" s="14"/>
      <c r="I283" s="13"/>
      <c r="J283" s="14"/>
      <c r="K283" s="13"/>
      <c r="L283" s="14"/>
      <c r="M283" s="8" t="s">
        <v>681</v>
      </c>
      <c r="N283" s="2" t="s">
        <v>362</v>
      </c>
      <c r="O283" s="2" t="s">
        <v>682</v>
      </c>
      <c r="P283" s="2" t="s">
        <v>64</v>
      </c>
      <c r="Q283" s="2" t="s">
        <v>64</v>
      </c>
      <c r="R283" s="2" t="s">
        <v>63</v>
      </c>
      <c r="S283" s="3"/>
      <c r="T283" s="3"/>
      <c r="U283" s="3"/>
      <c r="V283" s="3">
        <v>1</v>
      </c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2" t="s">
        <v>52</v>
      </c>
      <c r="AW283" s="2" t="s">
        <v>991</v>
      </c>
      <c r="AX283" s="2" t="s">
        <v>52</v>
      </c>
      <c r="AY283" s="2" t="s">
        <v>52</v>
      </c>
    </row>
    <row r="284" spans="1:51" ht="30" customHeight="1" x14ac:dyDescent="0.3">
      <c r="A284" s="8" t="s">
        <v>500</v>
      </c>
      <c r="B284" s="8" t="s">
        <v>501</v>
      </c>
      <c r="C284" s="8" t="s">
        <v>502</v>
      </c>
      <c r="D284" s="9"/>
      <c r="E284" s="13"/>
      <c r="F284" s="14"/>
      <c r="G284" s="13"/>
      <c r="H284" s="14"/>
      <c r="I284" s="13"/>
      <c r="J284" s="14"/>
      <c r="K284" s="13"/>
      <c r="L284" s="14"/>
      <c r="M284" s="8" t="s">
        <v>503</v>
      </c>
      <c r="N284" s="2" t="s">
        <v>362</v>
      </c>
      <c r="O284" s="2" t="s">
        <v>504</v>
      </c>
      <c r="P284" s="2" t="s">
        <v>64</v>
      </c>
      <c r="Q284" s="2" t="s">
        <v>64</v>
      </c>
      <c r="R284" s="2" t="s">
        <v>63</v>
      </c>
      <c r="S284" s="3"/>
      <c r="T284" s="3"/>
      <c r="U284" s="3"/>
      <c r="V284" s="3">
        <v>1</v>
      </c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52</v>
      </c>
      <c r="AW284" s="2" t="s">
        <v>992</v>
      </c>
      <c r="AX284" s="2" t="s">
        <v>52</v>
      </c>
      <c r="AY284" s="2" t="s">
        <v>52</v>
      </c>
    </row>
    <row r="285" spans="1:51" ht="30" customHeight="1" x14ac:dyDescent="0.3">
      <c r="A285" s="8" t="s">
        <v>993</v>
      </c>
      <c r="B285" s="8" t="s">
        <v>994</v>
      </c>
      <c r="C285" s="8" t="s">
        <v>557</v>
      </c>
      <c r="D285" s="9"/>
      <c r="E285" s="13"/>
      <c r="F285" s="14"/>
      <c r="G285" s="13"/>
      <c r="H285" s="14"/>
      <c r="I285" s="13"/>
      <c r="J285" s="14"/>
      <c r="K285" s="13"/>
      <c r="L285" s="14"/>
      <c r="M285" s="8" t="s">
        <v>995</v>
      </c>
      <c r="N285" s="2" t="s">
        <v>362</v>
      </c>
      <c r="O285" s="2" t="s">
        <v>996</v>
      </c>
      <c r="P285" s="2" t="s">
        <v>63</v>
      </c>
      <c r="Q285" s="2" t="s">
        <v>64</v>
      </c>
      <c r="R285" s="2" t="s">
        <v>64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997</v>
      </c>
      <c r="AX285" s="2" t="s">
        <v>52</v>
      </c>
      <c r="AY285" s="2" t="s">
        <v>52</v>
      </c>
    </row>
    <row r="286" spans="1:51" ht="30" customHeight="1" x14ac:dyDescent="0.3">
      <c r="A286" s="8" t="s">
        <v>998</v>
      </c>
      <c r="B286" s="8" t="s">
        <v>999</v>
      </c>
      <c r="C286" s="8" t="s">
        <v>557</v>
      </c>
      <c r="D286" s="9"/>
      <c r="E286" s="13"/>
      <c r="F286" s="14"/>
      <c r="G286" s="13"/>
      <c r="H286" s="14"/>
      <c r="I286" s="13"/>
      <c r="J286" s="14"/>
      <c r="K286" s="13"/>
      <c r="L286" s="14"/>
      <c r="M286" s="8" t="s">
        <v>1000</v>
      </c>
      <c r="N286" s="2" t="s">
        <v>362</v>
      </c>
      <c r="O286" s="2" t="s">
        <v>1001</v>
      </c>
      <c r="P286" s="2" t="s">
        <v>63</v>
      </c>
      <c r="Q286" s="2" t="s">
        <v>64</v>
      </c>
      <c r="R286" s="2" t="s">
        <v>64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52</v>
      </c>
      <c r="AW286" s="2" t="s">
        <v>1002</v>
      </c>
      <c r="AX286" s="2" t="s">
        <v>52</v>
      </c>
      <c r="AY286" s="2" t="s">
        <v>52</v>
      </c>
    </row>
    <row r="287" spans="1:51" ht="30" customHeight="1" x14ac:dyDescent="0.3">
      <c r="A287" s="8" t="s">
        <v>479</v>
      </c>
      <c r="B287" s="8" t="s">
        <v>1003</v>
      </c>
      <c r="C287" s="8" t="s">
        <v>308</v>
      </c>
      <c r="D287" s="9"/>
      <c r="E287" s="13"/>
      <c r="F287" s="14"/>
      <c r="G287" s="13"/>
      <c r="H287" s="14"/>
      <c r="I287" s="13"/>
      <c r="J287" s="14"/>
      <c r="K287" s="13"/>
      <c r="L287" s="14"/>
      <c r="M287" s="8" t="s">
        <v>52</v>
      </c>
      <c r="N287" s="2" t="s">
        <v>362</v>
      </c>
      <c r="O287" s="2" t="s">
        <v>477</v>
      </c>
      <c r="P287" s="2" t="s">
        <v>64</v>
      </c>
      <c r="Q287" s="2" t="s">
        <v>64</v>
      </c>
      <c r="R287" s="2" t="s">
        <v>64</v>
      </c>
      <c r="S287" s="3">
        <v>1</v>
      </c>
      <c r="T287" s="3">
        <v>0</v>
      </c>
      <c r="U287" s="3">
        <v>0.01</v>
      </c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52</v>
      </c>
      <c r="AW287" s="2" t="s">
        <v>1004</v>
      </c>
      <c r="AX287" s="2" t="s">
        <v>52</v>
      </c>
      <c r="AY287" s="2" t="s">
        <v>52</v>
      </c>
    </row>
    <row r="288" spans="1:51" ht="30" customHeight="1" x14ac:dyDescent="0.3">
      <c r="A288" s="8" t="s">
        <v>467</v>
      </c>
      <c r="B288" s="8" t="s">
        <v>52</v>
      </c>
      <c r="C288" s="8" t="s">
        <v>52</v>
      </c>
      <c r="D288" s="9"/>
      <c r="E288" s="13"/>
      <c r="F288" s="14"/>
      <c r="G288" s="13"/>
      <c r="H288" s="14"/>
      <c r="I288" s="13"/>
      <c r="J288" s="14"/>
      <c r="K288" s="13"/>
      <c r="L288" s="14"/>
      <c r="M288" s="8" t="s">
        <v>52</v>
      </c>
      <c r="N288" s="2" t="s">
        <v>83</v>
      </c>
      <c r="O288" s="2" t="s">
        <v>83</v>
      </c>
      <c r="P288" s="2" t="s">
        <v>52</v>
      </c>
      <c r="Q288" s="2" t="s">
        <v>52</v>
      </c>
      <c r="R288" s="2" t="s">
        <v>52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52</v>
      </c>
      <c r="AW288" s="2" t="s">
        <v>52</v>
      </c>
      <c r="AX288" s="2" t="s">
        <v>52</v>
      </c>
      <c r="AY288" s="2" t="s">
        <v>52</v>
      </c>
    </row>
    <row r="289" spans="1:51" ht="30" customHeight="1" x14ac:dyDescent="0.3">
      <c r="A289" s="9"/>
      <c r="B289" s="9"/>
      <c r="C289" s="9"/>
      <c r="D289" s="9"/>
      <c r="E289" s="13"/>
      <c r="F289" s="14"/>
      <c r="G289" s="13"/>
      <c r="H289" s="14"/>
      <c r="I289" s="13"/>
      <c r="J289" s="14"/>
      <c r="K289" s="13"/>
      <c r="L289" s="14"/>
      <c r="M289" s="9"/>
    </row>
    <row r="290" spans="1:51" ht="30" customHeight="1" x14ac:dyDescent="0.3">
      <c r="A290" s="41" t="s">
        <v>1005</v>
      </c>
      <c r="B290" s="41"/>
      <c r="C290" s="41"/>
      <c r="D290" s="41"/>
      <c r="E290" s="42"/>
      <c r="F290" s="43"/>
      <c r="G290" s="42"/>
      <c r="H290" s="43"/>
      <c r="I290" s="42"/>
      <c r="J290" s="43"/>
      <c r="K290" s="42"/>
      <c r="L290" s="43"/>
      <c r="M290" s="41"/>
      <c r="N290" s="1" t="s">
        <v>465</v>
      </c>
    </row>
    <row r="291" spans="1:51" ht="30" customHeight="1" x14ac:dyDescent="0.3">
      <c r="A291" s="8" t="s">
        <v>1006</v>
      </c>
      <c r="B291" s="8" t="s">
        <v>501</v>
      </c>
      <c r="C291" s="8" t="s">
        <v>502</v>
      </c>
      <c r="D291" s="9"/>
      <c r="E291" s="13"/>
      <c r="F291" s="14"/>
      <c r="G291" s="13"/>
      <c r="H291" s="14"/>
      <c r="I291" s="13"/>
      <c r="J291" s="14"/>
      <c r="K291" s="13"/>
      <c r="L291" s="14"/>
      <c r="M291" s="8" t="s">
        <v>1007</v>
      </c>
      <c r="N291" s="2" t="s">
        <v>465</v>
      </c>
      <c r="O291" s="2" t="s">
        <v>1008</v>
      </c>
      <c r="P291" s="2" t="s">
        <v>64</v>
      </c>
      <c r="Q291" s="2" t="s">
        <v>64</v>
      </c>
      <c r="R291" s="2" t="s">
        <v>63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52</v>
      </c>
      <c r="AW291" s="2" t="s">
        <v>1009</v>
      </c>
      <c r="AX291" s="2" t="s">
        <v>52</v>
      </c>
      <c r="AY291" s="2" t="s">
        <v>52</v>
      </c>
    </row>
    <row r="292" spans="1:51" ht="30" customHeight="1" x14ac:dyDescent="0.3">
      <c r="A292" s="8" t="s">
        <v>500</v>
      </c>
      <c r="B292" s="8" t="s">
        <v>501</v>
      </c>
      <c r="C292" s="8" t="s">
        <v>502</v>
      </c>
      <c r="D292" s="9"/>
      <c r="E292" s="13"/>
      <c r="F292" s="14"/>
      <c r="G292" s="13"/>
      <c r="H292" s="14"/>
      <c r="I292" s="13"/>
      <c r="J292" s="14"/>
      <c r="K292" s="13"/>
      <c r="L292" s="14"/>
      <c r="M292" s="8" t="s">
        <v>503</v>
      </c>
      <c r="N292" s="2" t="s">
        <v>465</v>
      </c>
      <c r="O292" s="2" t="s">
        <v>504</v>
      </c>
      <c r="P292" s="2" t="s">
        <v>64</v>
      </c>
      <c r="Q292" s="2" t="s">
        <v>64</v>
      </c>
      <c r="R292" s="2" t="s">
        <v>63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52</v>
      </c>
      <c r="AW292" s="2" t="s">
        <v>1010</v>
      </c>
      <c r="AX292" s="2" t="s">
        <v>52</v>
      </c>
      <c r="AY292" s="2" t="s">
        <v>52</v>
      </c>
    </row>
    <row r="293" spans="1:51" ht="30" customHeight="1" x14ac:dyDescent="0.3">
      <c r="A293" s="8" t="s">
        <v>467</v>
      </c>
      <c r="B293" s="8" t="s">
        <v>52</v>
      </c>
      <c r="C293" s="8" t="s">
        <v>52</v>
      </c>
      <c r="D293" s="9"/>
      <c r="E293" s="13"/>
      <c r="F293" s="14"/>
      <c r="G293" s="13"/>
      <c r="H293" s="14"/>
      <c r="I293" s="13"/>
      <c r="J293" s="14"/>
      <c r="K293" s="13"/>
      <c r="L293" s="14"/>
      <c r="M293" s="8" t="s">
        <v>52</v>
      </c>
      <c r="N293" s="2" t="s">
        <v>83</v>
      </c>
      <c r="O293" s="2" t="s">
        <v>83</v>
      </c>
      <c r="P293" s="2" t="s">
        <v>52</v>
      </c>
      <c r="Q293" s="2" t="s">
        <v>52</v>
      </c>
      <c r="R293" s="2" t="s">
        <v>52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52</v>
      </c>
      <c r="AX293" s="2" t="s">
        <v>52</v>
      </c>
      <c r="AY293" s="2" t="s">
        <v>52</v>
      </c>
    </row>
    <row r="294" spans="1:51" ht="30" customHeight="1" x14ac:dyDescent="0.3">
      <c r="A294" s="9"/>
      <c r="B294" s="9"/>
      <c r="C294" s="9"/>
      <c r="D294" s="9"/>
      <c r="E294" s="13"/>
      <c r="F294" s="14"/>
      <c r="G294" s="13"/>
      <c r="H294" s="14"/>
      <c r="I294" s="13"/>
      <c r="J294" s="14"/>
      <c r="K294" s="13"/>
      <c r="L294" s="14"/>
      <c r="M294" s="9"/>
    </row>
    <row r="295" spans="1:51" ht="30" customHeight="1" x14ac:dyDescent="0.3">
      <c r="A295" s="41" t="s">
        <v>1011</v>
      </c>
      <c r="B295" s="41"/>
      <c r="C295" s="41"/>
      <c r="D295" s="41"/>
      <c r="E295" s="42"/>
      <c r="F295" s="43"/>
      <c r="G295" s="42"/>
      <c r="H295" s="43"/>
      <c r="I295" s="42"/>
      <c r="J295" s="43"/>
      <c r="K295" s="42"/>
      <c r="L295" s="43"/>
      <c r="M295" s="41"/>
      <c r="N295" s="1" t="s">
        <v>486</v>
      </c>
    </row>
    <row r="296" spans="1:51" ht="30" customHeight="1" x14ac:dyDescent="0.3">
      <c r="A296" s="8" t="s">
        <v>1013</v>
      </c>
      <c r="B296" s="8" t="s">
        <v>501</v>
      </c>
      <c r="C296" s="8" t="s">
        <v>502</v>
      </c>
      <c r="D296" s="9"/>
      <c r="E296" s="13"/>
      <c r="F296" s="14"/>
      <c r="G296" s="13"/>
      <c r="H296" s="14"/>
      <c r="I296" s="13"/>
      <c r="J296" s="14"/>
      <c r="K296" s="13"/>
      <c r="L296" s="14"/>
      <c r="M296" s="8" t="s">
        <v>1014</v>
      </c>
      <c r="N296" s="2" t="s">
        <v>486</v>
      </c>
      <c r="O296" s="2" t="s">
        <v>1015</v>
      </c>
      <c r="P296" s="2" t="s">
        <v>64</v>
      </c>
      <c r="Q296" s="2" t="s">
        <v>64</v>
      </c>
      <c r="R296" s="2" t="s">
        <v>63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52</v>
      </c>
      <c r="AW296" s="2" t="s">
        <v>1016</v>
      </c>
      <c r="AX296" s="2" t="s">
        <v>52</v>
      </c>
      <c r="AY296" s="2" t="s">
        <v>52</v>
      </c>
    </row>
    <row r="297" spans="1:51" ht="30" customHeight="1" x14ac:dyDescent="0.3">
      <c r="A297" s="8" t="s">
        <v>500</v>
      </c>
      <c r="B297" s="8" t="s">
        <v>501</v>
      </c>
      <c r="C297" s="8" t="s">
        <v>502</v>
      </c>
      <c r="D297" s="9"/>
      <c r="E297" s="13"/>
      <c r="F297" s="14"/>
      <c r="G297" s="13"/>
      <c r="H297" s="14"/>
      <c r="I297" s="13"/>
      <c r="J297" s="14"/>
      <c r="K297" s="13"/>
      <c r="L297" s="14"/>
      <c r="M297" s="8" t="s">
        <v>503</v>
      </c>
      <c r="N297" s="2" t="s">
        <v>486</v>
      </c>
      <c r="O297" s="2" t="s">
        <v>504</v>
      </c>
      <c r="P297" s="2" t="s">
        <v>64</v>
      </c>
      <c r="Q297" s="2" t="s">
        <v>64</v>
      </c>
      <c r="R297" s="2" t="s">
        <v>63</v>
      </c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52</v>
      </c>
      <c r="AW297" s="2" t="s">
        <v>1017</v>
      </c>
      <c r="AX297" s="2" t="s">
        <v>52</v>
      </c>
      <c r="AY297" s="2" t="s">
        <v>52</v>
      </c>
    </row>
    <row r="298" spans="1:51" ht="30" customHeight="1" x14ac:dyDescent="0.3">
      <c r="A298" s="8" t="s">
        <v>467</v>
      </c>
      <c r="B298" s="8" t="s">
        <v>52</v>
      </c>
      <c r="C298" s="8" t="s">
        <v>52</v>
      </c>
      <c r="D298" s="9"/>
      <c r="E298" s="13"/>
      <c r="F298" s="14"/>
      <c r="G298" s="13"/>
      <c r="H298" s="14"/>
      <c r="I298" s="13"/>
      <c r="J298" s="14"/>
      <c r="K298" s="13"/>
      <c r="L298" s="14"/>
      <c r="M298" s="8" t="s">
        <v>52</v>
      </c>
      <c r="N298" s="2" t="s">
        <v>83</v>
      </c>
      <c r="O298" s="2" t="s">
        <v>83</v>
      </c>
      <c r="P298" s="2" t="s">
        <v>52</v>
      </c>
      <c r="Q298" s="2" t="s">
        <v>52</v>
      </c>
      <c r="R298" s="2" t="s">
        <v>52</v>
      </c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2" t="s">
        <v>52</v>
      </c>
      <c r="AW298" s="2" t="s">
        <v>52</v>
      </c>
      <c r="AX298" s="2" t="s">
        <v>52</v>
      </c>
      <c r="AY298" s="2" t="s">
        <v>52</v>
      </c>
    </row>
    <row r="299" spans="1:51" ht="30" customHeight="1" x14ac:dyDescent="0.3">
      <c r="A299" s="9"/>
      <c r="B299" s="9"/>
      <c r="C299" s="9"/>
      <c r="D299" s="9"/>
      <c r="E299" s="13"/>
      <c r="F299" s="14"/>
      <c r="G299" s="13"/>
      <c r="H299" s="14"/>
      <c r="I299" s="13"/>
      <c r="J299" s="14"/>
      <c r="K299" s="13"/>
      <c r="L299" s="14"/>
      <c r="M299" s="9"/>
    </row>
    <row r="300" spans="1:51" ht="30" customHeight="1" x14ac:dyDescent="0.3">
      <c r="A300" s="41" t="s">
        <v>1018</v>
      </c>
      <c r="B300" s="41"/>
      <c r="C300" s="41"/>
      <c r="D300" s="41"/>
      <c r="E300" s="42"/>
      <c r="F300" s="43"/>
      <c r="G300" s="42"/>
      <c r="H300" s="43"/>
      <c r="I300" s="42"/>
      <c r="J300" s="43"/>
      <c r="K300" s="42"/>
      <c r="L300" s="43"/>
      <c r="M300" s="41"/>
      <c r="N300" s="1" t="s">
        <v>496</v>
      </c>
    </row>
    <row r="301" spans="1:51" ht="30" customHeight="1" x14ac:dyDescent="0.3">
      <c r="A301" s="8" t="s">
        <v>1020</v>
      </c>
      <c r="B301" s="8" t="s">
        <v>1021</v>
      </c>
      <c r="C301" s="8" t="s">
        <v>198</v>
      </c>
      <c r="D301" s="9"/>
      <c r="E301" s="13"/>
      <c r="F301" s="14"/>
      <c r="G301" s="13"/>
      <c r="H301" s="14"/>
      <c r="I301" s="13"/>
      <c r="J301" s="14"/>
      <c r="K301" s="13"/>
      <c r="L301" s="14"/>
      <c r="M301" s="8" t="s">
        <v>1022</v>
      </c>
      <c r="N301" s="2" t="s">
        <v>52</v>
      </c>
      <c r="O301" s="2" t="s">
        <v>1023</v>
      </c>
      <c r="P301" s="2" t="s">
        <v>64</v>
      </c>
      <c r="Q301" s="2" t="s">
        <v>64</v>
      </c>
      <c r="R301" s="2" t="s">
        <v>63</v>
      </c>
      <c r="S301" s="3"/>
      <c r="T301" s="3"/>
      <c r="U301" s="3"/>
      <c r="V301" s="3">
        <v>1</v>
      </c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52</v>
      </c>
      <c r="AW301" s="2" t="s">
        <v>1024</v>
      </c>
      <c r="AX301" s="2" t="s">
        <v>52</v>
      </c>
      <c r="AY301" s="2" t="s">
        <v>1025</v>
      </c>
    </row>
    <row r="302" spans="1:51" ht="30" customHeight="1" x14ac:dyDescent="0.3">
      <c r="A302" s="8" t="s">
        <v>1026</v>
      </c>
      <c r="B302" s="8" t="s">
        <v>1027</v>
      </c>
      <c r="C302" s="8" t="s">
        <v>226</v>
      </c>
      <c r="D302" s="9"/>
      <c r="E302" s="13"/>
      <c r="F302" s="14"/>
      <c r="G302" s="13"/>
      <c r="H302" s="14"/>
      <c r="I302" s="13"/>
      <c r="J302" s="14"/>
      <c r="K302" s="13"/>
      <c r="L302" s="14"/>
      <c r="M302" s="8" t="s">
        <v>1022</v>
      </c>
      <c r="N302" s="2" t="s">
        <v>52</v>
      </c>
      <c r="O302" s="2" t="s">
        <v>1028</v>
      </c>
      <c r="P302" s="2" t="s">
        <v>64</v>
      </c>
      <c r="Q302" s="2" t="s">
        <v>64</v>
      </c>
      <c r="R302" s="2" t="s">
        <v>63</v>
      </c>
      <c r="S302" s="3"/>
      <c r="T302" s="3"/>
      <c r="U302" s="3"/>
      <c r="V302" s="3">
        <v>1</v>
      </c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52</v>
      </c>
      <c r="AW302" s="2" t="s">
        <v>1029</v>
      </c>
      <c r="AX302" s="2" t="s">
        <v>52</v>
      </c>
      <c r="AY302" s="2" t="s">
        <v>1025</v>
      </c>
    </row>
    <row r="303" spans="1:51" ht="30" customHeight="1" x14ac:dyDescent="0.3">
      <c r="A303" s="8" t="s">
        <v>1026</v>
      </c>
      <c r="B303" s="8" t="s">
        <v>1030</v>
      </c>
      <c r="C303" s="8" t="s">
        <v>226</v>
      </c>
      <c r="D303" s="9"/>
      <c r="E303" s="13"/>
      <c r="F303" s="14"/>
      <c r="G303" s="13"/>
      <c r="H303" s="14"/>
      <c r="I303" s="13"/>
      <c r="J303" s="14"/>
      <c r="K303" s="13"/>
      <c r="L303" s="14"/>
      <c r="M303" s="8" t="s">
        <v>1022</v>
      </c>
      <c r="N303" s="2" t="s">
        <v>52</v>
      </c>
      <c r="O303" s="2" t="s">
        <v>1031</v>
      </c>
      <c r="P303" s="2" t="s">
        <v>64</v>
      </c>
      <c r="Q303" s="2" t="s">
        <v>64</v>
      </c>
      <c r="R303" s="2" t="s">
        <v>63</v>
      </c>
      <c r="S303" s="3"/>
      <c r="T303" s="3"/>
      <c r="U303" s="3"/>
      <c r="V303" s="3">
        <v>1</v>
      </c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1032</v>
      </c>
      <c r="AX303" s="2" t="s">
        <v>52</v>
      </c>
      <c r="AY303" s="2" t="s">
        <v>1025</v>
      </c>
    </row>
    <row r="304" spans="1:51" ht="30" customHeight="1" x14ac:dyDescent="0.3">
      <c r="A304" s="8" t="s">
        <v>1033</v>
      </c>
      <c r="B304" s="8" t="s">
        <v>1034</v>
      </c>
      <c r="C304" s="8" t="s">
        <v>308</v>
      </c>
      <c r="D304" s="9"/>
      <c r="E304" s="13"/>
      <c r="F304" s="14"/>
      <c r="G304" s="13"/>
      <c r="H304" s="14"/>
      <c r="I304" s="13"/>
      <c r="J304" s="14"/>
      <c r="K304" s="13"/>
      <c r="L304" s="14"/>
      <c r="M304" s="8" t="s">
        <v>52</v>
      </c>
      <c r="N304" s="2" t="s">
        <v>496</v>
      </c>
      <c r="O304" s="2" t="s">
        <v>477</v>
      </c>
      <c r="P304" s="2" t="s">
        <v>64</v>
      </c>
      <c r="Q304" s="2" t="s">
        <v>64</v>
      </c>
      <c r="R304" s="2" t="s">
        <v>64</v>
      </c>
      <c r="S304" s="3">
        <v>0</v>
      </c>
      <c r="T304" s="3">
        <v>0</v>
      </c>
      <c r="U304" s="3">
        <v>0.06</v>
      </c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1035</v>
      </c>
      <c r="AX304" s="2" t="s">
        <v>52</v>
      </c>
      <c r="AY304" s="2" t="s">
        <v>52</v>
      </c>
    </row>
    <row r="305" spans="1:51" ht="30" customHeight="1" x14ac:dyDescent="0.3">
      <c r="A305" s="8" t="s">
        <v>1036</v>
      </c>
      <c r="B305" s="8" t="s">
        <v>1037</v>
      </c>
      <c r="C305" s="8" t="s">
        <v>68</v>
      </c>
      <c r="D305" s="9"/>
      <c r="E305" s="13"/>
      <c r="F305" s="14"/>
      <c r="G305" s="13"/>
      <c r="H305" s="14"/>
      <c r="I305" s="13"/>
      <c r="J305" s="14"/>
      <c r="K305" s="13"/>
      <c r="L305" s="14"/>
      <c r="M305" s="8" t="s">
        <v>1038</v>
      </c>
      <c r="N305" s="2" t="s">
        <v>496</v>
      </c>
      <c r="O305" s="2" t="s">
        <v>1039</v>
      </c>
      <c r="P305" s="2" t="s">
        <v>63</v>
      </c>
      <c r="Q305" s="2" t="s">
        <v>64</v>
      </c>
      <c r="R305" s="2" t="s">
        <v>64</v>
      </c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52</v>
      </c>
      <c r="AW305" s="2" t="s">
        <v>1040</v>
      </c>
      <c r="AX305" s="2" t="s">
        <v>52</v>
      </c>
      <c r="AY305" s="2" t="s">
        <v>52</v>
      </c>
    </row>
    <row r="306" spans="1:51" ht="30" customHeight="1" x14ac:dyDescent="0.3">
      <c r="A306" s="8" t="s">
        <v>467</v>
      </c>
      <c r="B306" s="8" t="s">
        <v>52</v>
      </c>
      <c r="C306" s="8" t="s">
        <v>52</v>
      </c>
      <c r="D306" s="9"/>
      <c r="E306" s="13"/>
      <c r="F306" s="14"/>
      <c r="G306" s="13"/>
      <c r="H306" s="14"/>
      <c r="I306" s="13"/>
      <c r="J306" s="14"/>
      <c r="K306" s="13"/>
      <c r="L306" s="14"/>
      <c r="M306" s="8" t="s">
        <v>52</v>
      </c>
      <c r="N306" s="2" t="s">
        <v>83</v>
      </c>
      <c r="O306" s="2" t="s">
        <v>83</v>
      </c>
      <c r="P306" s="2" t="s">
        <v>52</v>
      </c>
      <c r="Q306" s="2" t="s">
        <v>52</v>
      </c>
      <c r="R306" s="2" t="s">
        <v>52</v>
      </c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2" t="s">
        <v>52</v>
      </c>
      <c r="AW306" s="2" t="s">
        <v>52</v>
      </c>
      <c r="AX306" s="2" t="s">
        <v>52</v>
      </c>
      <c r="AY306" s="2" t="s">
        <v>52</v>
      </c>
    </row>
    <row r="307" spans="1:51" ht="30" customHeight="1" x14ac:dyDescent="0.3">
      <c r="A307" s="9"/>
      <c r="B307" s="9"/>
      <c r="C307" s="9"/>
      <c r="D307" s="9"/>
      <c r="E307" s="13"/>
      <c r="F307" s="14"/>
      <c r="G307" s="13"/>
      <c r="H307" s="14"/>
      <c r="I307" s="13"/>
      <c r="J307" s="14"/>
      <c r="K307" s="13"/>
      <c r="L307" s="14"/>
      <c r="M307" s="9"/>
    </row>
    <row r="308" spans="1:51" ht="30" customHeight="1" x14ac:dyDescent="0.3">
      <c r="A308" s="41" t="s">
        <v>1041</v>
      </c>
      <c r="B308" s="41"/>
      <c r="C308" s="41"/>
      <c r="D308" s="41"/>
      <c r="E308" s="42"/>
      <c r="F308" s="43"/>
      <c r="G308" s="42"/>
      <c r="H308" s="43"/>
      <c r="I308" s="42"/>
      <c r="J308" s="43"/>
      <c r="K308" s="42"/>
      <c r="L308" s="43"/>
      <c r="M308" s="41"/>
      <c r="N308" s="1" t="s">
        <v>1039</v>
      </c>
    </row>
    <row r="309" spans="1:51" ht="30" customHeight="1" x14ac:dyDescent="0.3">
      <c r="A309" s="8" t="s">
        <v>1013</v>
      </c>
      <c r="B309" s="8" t="s">
        <v>501</v>
      </c>
      <c r="C309" s="8" t="s">
        <v>502</v>
      </c>
      <c r="D309" s="9"/>
      <c r="E309" s="13"/>
      <c r="F309" s="14"/>
      <c r="G309" s="13"/>
      <c r="H309" s="14"/>
      <c r="I309" s="13"/>
      <c r="J309" s="14"/>
      <c r="K309" s="13"/>
      <c r="L309" s="14"/>
      <c r="M309" s="8" t="s">
        <v>1014</v>
      </c>
      <c r="N309" s="2" t="s">
        <v>1039</v>
      </c>
      <c r="O309" s="2" t="s">
        <v>1015</v>
      </c>
      <c r="P309" s="2" t="s">
        <v>64</v>
      </c>
      <c r="Q309" s="2" t="s">
        <v>64</v>
      </c>
      <c r="R309" s="2" t="s">
        <v>63</v>
      </c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1043</v>
      </c>
      <c r="AX309" s="2" t="s">
        <v>52</v>
      </c>
      <c r="AY309" s="2" t="s">
        <v>52</v>
      </c>
    </row>
    <row r="310" spans="1:51" ht="30" customHeight="1" x14ac:dyDescent="0.3">
      <c r="A310" s="8" t="s">
        <v>500</v>
      </c>
      <c r="B310" s="8" t="s">
        <v>501</v>
      </c>
      <c r="C310" s="8" t="s">
        <v>502</v>
      </c>
      <c r="D310" s="9"/>
      <c r="E310" s="13"/>
      <c r="F310" s="14"/>
      <c r="G310" s="13"/>
      <c r="H310" s="14"/>
      <c r="I310" s="13"/>
      <c r="J310" s="14"/>
      <c r="K310" s="13"/>
      <c r="L310" s="14"/>
      <c r="M310" s="8" t="s">
        <v>503</v>
      </c>
      <c r="N310" s="2" t="s">
        <v>1039</v>
      </c>
      <c r="O310" s="2" t="s">
        <v>504</v>
      </c>
      <c r="P310" s="2" t="s">
        <v>64</v>
      </c>
      <c r="Q310" s="2" t="s">
        <v>64</v>
      </c>
      <c r="R310" s="2" t="s">
        <v>63</v>
      </c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1044</v>
      </c>
      <c r="AX310" s="2" t="s">
        <v>52</v>
      </c>
      <c r="AY310" s="2" t="s">
        <v>52</v>
      </c>
    </row>
    <row r="311" spans="1:51" ht="30" customHeight="1" x14ac:dyDescent="0.3">
      <c r="A311" s="8" t="s">
        <v>467</v>
      </c>
      <c r="B311" s="8" t="s">
        <v>52</v>
      </c>
      <c r="C311" s="8" t="s">
        <v>52</v>
      </c>
      <c r="D311" s="9"/>
      <c r="E311" s="13"/>
      <c r="F311" s="14"/>
      <c r="G311" s="13"/>
      <c r="H311" s="14"/>
      <c r="I311" s="13"/>
      <c r="J311" s="14"/>
      <c r="K311" s="13"/>
      <c r="L311" s="14"/>
      <c r="M311" s="8" t="s">
        <v>52</v>
      </c>
      <c r="N311" s="2" t="s">
        <v>83</v>
      </c>
      <c r="O311" s="2" t="s">
        <v>83</v>
      </c>
      <c r="P311" s="2" t="s">
        <v>52</v>
      </c>
      <c r="Q311" s="2" t="s">
        <v>52</v>
      </c>
      <c r="R311" s="2" t="s">
        <v>52</v>
      </c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52</v>
      </c>
      <c r="AX311" s="2" t="s">
        <v>52</v>
      </c>
      <c r="AY311" s="2" t="s">
        <v>52</v>
      </c>
    </row>
    <row r="312" spans="1:51" ht="30" customHeight="1" x14ac:dyDescent="0.3">
      <c r="A312" s="9"/>
      <c r="B312" s="9"/>
      <c r="C312" s="9"/>
      <c r="D312" s="9"/>
      <c r="E312" s="13"/>
      <c r="F312" s="14"/>
      <c r="G312" s="13"/>
      <c r="H312" s="14"/>
      <c r="I312" s="13"/>
      <c r="J312" s="14"/>
      <c r="K312" s="13"/>
      <c r="L312" s="14"/>
      <c r="M312" s="9"/>
    </row>
    <row r="313" spans="1:51" ht="30" customHeight="1" x14ac:dyDescent="0.3">
      <c r="A313" s="41" t="s">
        <v>1045</v>
      </c>
      <c r="B313" s="41"/>
      <c r="C313" s="41"/>
      <c r="D313" s="41"/>
      <c r="E313" s="42"/>
      <c r="F313" s="43"/>
      <c r="G313" s="42"/>
      <c r="H313" s="43"/>
      <c r="I313" s="42"/>
      <c r="J313" s="43"/>
      <c r="K313" s="42"/>
      <c r="L313" s="43"/>
      <c r="M313" s="41"/>
      <c r="N313" s="1" t="s">
        <v>512</v>
      </c>
    </row>
    <row r="314" spans="1:51" ht="30" customHeight="1" x14ac:dyDescent="0.3">
      <c r="A314" s="8" t="s">
        <v>641</v>
      </c>
      <c r="B314" s="8" t="s">
        <v>1047</v>
      </c>
      <c r="C314" s="8" t="s">
        <v>68</v>
      </c>
      <c r="D314" s="9"/>
      <c r="E314" s="13"/>
      <c r="F314" s="14"/>
      <c r="G314" s="13"/>
      <c r="H314" s="14"/>
      <c r="I314" s="13"/>
      <c r="J314" s="14"/>
      <c r="K314" s="13"/>
      <c r="L314" s="14"/>
      <c r="M314" s="8" t="s">
        <v>1048</v>
      </c>
      <c r="N314" s="2" t="s">
        <v>512</v>
      </c>
      <c r="O314" s="2" t="s">
        <v>1049</v>
      </c>
      <c r="P314" s="2" t="s">
        <v>64</v>
      </c>
      <c r="Q314" s="2" t="s">
        <v>64</v>
      </c>
      <c r="R314" s="2" t="s">
        <v>63</v>
      </c>
      <c r="S314" s="3"/>
      <c r="T314" s="3"/>
      <c r="U314" s="3"/>
      <c r="V314" s="3">
        <v>1</v>
      </c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52</v>
      </c>
      <c r="AW314" s="2" t="s">
        <v>1050</v>
      </c>
      <c r="AX314" s="2" t="s">
        <v>52</v>
      </c>
      <c r="AY314" s="2" t="s">
        <v>52</v>
      </c>
    </row>
    <row r="315" spans="1:51" ht="30" customHeight="1" x14ac:dyDescent="0.3">
      <c r="A315" s="8" t="s">
        <v>584</v>
      </c>
      <c r="B315" s="8" t="s">
        <v>585</v>
      </c>
      <c r="C315" s="8" t="s">
        <v>102</v>
      </c>
      <c r="D315" s="9"/>
      <c r="E315" s="13"/>
      <c r="F315" s="14"/>
      <c r="G315" s="13"/>
      <c r="H315" s="14"/>
      <c r="I315" s="13"/>
      <c r="J315" s="14"/>
      <c r="K315" s="13"/>
      <c r="L315" s="14"/>
      <c r="M315" s="8" t="s">
        <v>1051</v>
      </c>
      <c r="N315" s="2" t="s">
        <v>512</v>
      </c>
      <c r="O315" s="2" t="s">
        <v>1052</v>
      </c>
      <c r="P315" s="2" t="s">
        <v>64</v>
      </c>
      <c r="Q315" s="2" t="s">
        <v>64</v>
      </c>
      <c r="R315" s="2" t="s">
        <v>63</v>
      </c>
      <c r="S315" s="3"/>
      <c r="T315" s="3"/>
      <c r="U315" s="3"/>
      <c r="V315" s="3">
        <v>1</v>
      </c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52</v>
      </c>
      <c r="AW315" s="2" t="s">
        <v>1053</v>
      </c>
      <c r="AX315" s="2" t="s">
        <v>52</v>
      </c>
      <c r="AY315" s="2" t="s">
        <v>52</v>
      </c>
    </row>
    <row r="316" spans="1:51" ht="30" customHeight="1" x14ac:dyDescent="0.3">
      <c r="A316" s="8" t="s">
        <v>530</v>
      </c>
      <c r="B316" s="8" t="s">
        <v>1054</v>
      </c>
      <c r="C316" s="8" t="s">
        <v>206</v>
      </c>
      <c r="D316" s="9"/>
      <c r="E316" s="13"/>
      <c r="F316" s="14"/>
      <c r="G316" s="13"/>
      <c r="H316" s="14"/>
      <c r="I316" s="13"/>
      <c r="J316" s="14"/>
      <c r="K316" s="13"/>
      <c r="L316" s="14"/>
      <c r="M316" s="8" t="s">
        <v>1055</v>
      </c>
      <c r="N316" s="2" t="s">
        <v>512</v>
      </c>
      <c r="O316" s="2" t="s">
        <v>1056</v>
      </c>
      <c r="P316" s="2" t="s">
        <v>64</v>
      </c>
      <c r="Q316" s="2" t="s">
        <v>64</v>
      </c>
      <c r="R316" s="2" t="s">
        <v>63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1057</v>
      </c>
      <c r="AX316" s="2" t="s">
        <v>52</v>
      </c>
      <c r="AY316" s="2" t="s">
        <v>52</v>
      </c>
    </row>
    <row r="317" spans="1:51" ht="30" customHeight="1" x14ac:dyDescent="0.3">
      <c r="A317" s="8" t="s">
        <v>1058</v>
      </c>
      <c r="B317" s="8" t="s">
        <v>1059</v>
      </c>
      <c r="C317" s="8" t="s">
        <v>206</v>
      </c>
      <c r="D317" s="9"/>
      <c r="E317" s="13"/>
      <c r="F317" s="14"/>
      <c r="G317" s="13"/>
      <c r="H317" s="14"/>
      <c r="I317" s="13"/>
      <c r="J317" s="14"/>
      <c r="K317" s="13"/>
      <c r="L317" s="14"/>
      <c r="M317" s="8" t="s">
        <v>1060</v>
      </c>
      <c r="N317" s="2" t="s">
        <v>512</v>
      </c>
      <c r="O317" s="2" t="s">
        <v>1061</v>
      </c>
      <c r="P317" s="2" t="s">
        <v>64</v>
      </c>
      <c r="Q317" s="2" t="s">
        <v>64</v>
      </c>
      <c r="R317" s="2" t="s">
        <v>63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52</v>
      </c>
      <c r="AW317" s="2" t="s">
        <v>1062</v>
      </c>
      <c r="AX317" s="2" t="s">
        <v>52</v>
      </c>
      <c r="AY317" s="2" t="s">
        <v>52</v>
      </c>
    </row>
    <row r="318" spans="1:51" ht="30" customHeight="1" x14ac:dyDescent="0.3">
      <c r="A318" s="8" t="s">
        <v>1063</v>
      </c>
      <c r="B318" s="8" t="s">
        <v>1064</v>
      </c>
      <c r="C318" s="8" t="s">
        <v>653</v>
      </c>
      <c r="D318" s="9"/>
      <c r="E318" s="13"/>
      <c r="F318" s="14"/>
      <c r="G318" s="13"/>
      <c r="H318" s="14"/>
      <c r="I318" s="13"/>
      <c r="J318" s="14"/>
      <c r="K318" s="13"/>
      <c r="L318" s="14"/>
      <c r="M318" s="8" t="s">
        <v>1065</v>
      </c>
      <c r="N318" s="2" t="s">
        <v>512</v>
      </c>
      <c r="O318" s="2" t="s">
        <v>1066</v>
      </c>
      <c r="P318" s="2" t="s">
        <v>64</v>
      </c>
      <c r="Q318" s="2" t="s">
        <v>64</v>
      </c>
      <c r="R318" s="2" t="s">
        <v>63</v>
      </c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2" t="s">
        <v>52</v>
      </c>
      <c r="AW318" s="2" t="s">
        <v>1067</v>
      </c>
      <c r="AX318" s="2" t="s">
        <v>52</v>
      </c>
      <c r="AY318" s="2" t="s">
        <v>52</v>
      </c>
    </row>
    <row r="319" spans="1:51" ht="30" customHeight="1" x14ac:dyDescent="0.3">
      <c r="A319" s="8" t="s">
        <v>1068</v>
      </c>
      <c r="B319" s="8" t="s">
        <v>1069</v>
      </c>
      <c r="C319" s="8" t="s">
        <v>308</v>
      </c>
      <c r="D319" s="9"/>
      <c r="E319" s="13"/>
      <c r="F319" s="14"/>
      <c r="G319" s="13"/>
      <c r="H319" s="14"/>
      <c r="I319" s="13"/>
      <c r="J319" s="14"/>
      <c r="K319" s="13"/>
      <c r="L319" s="14"/>
      <c r="M319" s="8" t="s">
        <v>52</v>
      </c>
      <c r="N319" s="2" t="s">
        <v>512</v>
      </c>
      <c r="O319" s="2" t="s">
        <v>477</v>
      </c>
      <c r="P319" s="2" t="s">
        <v>64</v>
      </c>
      <c r="Q319" s="2" t="s">
        <v>64</v>
      </c>
      <c r="R319" s="2" t="s">
        <v>64</v>
      </c>
      <c r="S319" s="3">
        <v>0</v>
      </c>
      <c r="T319" s="3">
        <v>0</v>
      </c>
      <c r="U319" s="3">
        <v>0.23</v>
      </c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2" t="s">
        <v>52</v>
      </c>
      <c r="AW319" s="2" t="s">
        <v>1070</v>
      </c>
      <c r="AX319" s="2" t="s">
        <v>52</v>
      </c>
      <c r="AY319" s="2" t="s">
        <v>52</v>
      </c>
    </row>
    <row r="320" spans="1:51" ht="30" customHeight="1" x14ac:dyDescent="0.3">
      <c r="A320" s="8" t="s">
        <v>467</v>
      </c>
      <c r="B320" s="8" t="s">
        <v>52</v>
      </c>
      <c r="C320" s="8" t="s">
        <v>52</v>
      </c>
      <c r="D320" s="9"/>
      <c r="E320" s="13"/>
      <c r="F320" s="14"/>
      <c r="G320" s="13"/>
      <c r="H320" s="14"/>
      <c r="I320" s="13"/>
      <c r="J320" s="14"/>
      <c r="K320" s="13"/>
      <c r="L320" s="14"/>
      <c r="M320" s="8" t="s">
        <v>52</v>
      </c>
      <c r="N320" s="2" t="s">
        <v>83</v>
      </c>
      <c r="O320" s="2" t="s">
        <v>83</v>
      </c>
      <c r="P320" s="2" t="s">
        <v>52</v>
      </c>
      <c r="Q320" s="2" t="s">
        <v>52</v>
      </c>
      <c r="R320" s="2" t="s">
        <v>52</v>
      </c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52</v>
      </c>
      <c r="AX320" s="2" t="s">
        <v>52</v>
      </c>
      <c r="AY320" s="2" t="s">
        <v>52</v>
      </c>
    </row>
    <row r="321" spans="1:51" ht="30" customHeight="1" x14ac:dyDescent="0.3">
      <c r="A321" s="9"/>
      <c r="B321" s="9"/>
      <c r="C321" s="9"/>
      <c r="D321" s="9"/>
      <c r="E321" s="13"/>
      <c r="F321" s="14"/>
      <c r="G321" s="13"/>
      <c r="H321" s="14"/>
      <c r="I321" s="13"/>
      <c r="J321" s="14"/>
      <c r="K321" s="13"/>
      <c r="L321" s="14"/>
      <c r="M321" s="9"/>
    </row>
    <row r="322" spans="1:51" ht="30" customHeight="1" x14ac:dyDescent="0.3">
      <c r="A322" s="41" t="s">
        <v>1071</v>
      </c>
      <c r="B322" s="41"/>
      <c r="C322" s="41"/>
      <c r="D322" s="41"/>
      <c r="E322" s="42"/>
      <c r="F322" s="43"/>
      <c r="G322" s="42"/>
      <c r="H322" s="43"/>
      <c r="I322" s="42"/>
      <c r="J322" s="43"/>
      <c r="K322" s="42"/>
      <c r="L322" s="43"/>
      <c r="M322" s="41"/>
      <c r="N322" s="1" t="s">
        <v>516</v>
      </c>
    </row>
    <row r="323" spans="1:51" ht="30" customHeight="1" x14ac:dyDescent="0.3">
      <c r="A323" s="8" t="s">
        <v>1013</v>
      </c>
      <c r="B323" s="8" t="s">
        <v>501</v>
      </c>
      <c r="C323" s="8" t="s">
        <v>502</v>
      </c>
      <c r="D323" s="9"/>
      <c r="E323" s="13"/>
      <c r="F323" s="14"/>
      <c r="G323" s="13"/>
      <c r="H323" s="14"/>
      <c r="I323" s="13"/>
      <c r="J323" s="14"/>
      <c r="K323" s="13"/>
      <c r="L323" s="14"/>
      <c r="M323" s="8" t="s">
        <v>1014</v>
      </c>
      <c r="N323" s="2" t="s">
        <v>516</v>
      </c>
      <c r="O323" s="2" t="s">
        <v>1015</v>
      </c>
      <c r="P323" s="2" t="s">
        <v>64</v>
      </c>
      <c r="Q323" s="2" t="s">
        <v>64</v>
      </c>
      <c r="R323" s="2" t="s">
        <v>63</v>
      </c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52</v>
      </c>
      <c r="AW323" s="2" t="s">
        <v>1072</v>
      </c>
      <c r="AX323" s="2" t="s">
        <v>52</v>
      </c>
      <c r="AY323" s="2" t="s">
        <v>52</v>
      </c>
    </row>
    <row r="324" spans="1:51" ht="30" customHeight="1" x14ac:dyDescent="0.3">
      <c r="A324" s="8" t="s">
        <v>500</v>
      </c>
      <c r="B324" s="8" t="s">
        <v>501</v>
      </c>
      <c r="C324" s="8" t="s">
        <v>502</v>
      </c>
      <c r="D324" s="9"/>
      <c r="E324" s="13"/>
      <c r="F324" s="14"/>
      <c r="G324" s="13"/>
      <c r="H324" s="14"/>
      <c r="I324" s="13"/>
      <c r="J324" s="14"/>
      <c r="K324" s="13"/>
      <c r="L324" s="14"/>
      <c r="M324" s="8" t="s">
        <v>503</v>
      </c>
      <c r="N324" s="2" t="s">
        <v>516</v>
      </c>
      <c r="O324" s="2" t="s">
        <v>504</v>
      </c>
      <c r="P324" s="2" t="s">
        <v>64</v>
      </c>
      <c r="Q324" s="2" t="s">
        <v>64</v>
      </c>
      <c r="R324" s="2" t="s">
        <v>63</v>
      </c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52</v>
      </c>
      <c r="AW324" s="2" t="s">
        <v>1073</v>
      </c>
      <c r="AX324" s="2" t="s">
        <v>52</v>
      </c>
      <c r="AY324" s="2" t="s">
        <v>52</v>
      </c>
    </row>
    <row r="325" spans="1:51" ht="30" customHeight="1" x14ac:dyDescent="0.3">
      <c r="A325" s="8" t="s">
        <v>467</v>
      </c>
      <c r="B325" s="8" t="s">
        <v>52</v>
      </c>
      <c r="C325" s="8" t="s">
        <v>52</v>
      </c>
      <c r="D325" s="9"/>
      <c r="E325" s="13"/>
      <c r="F325" s="14"/>
      <c r="G325" s="13"/>
      <c r="H325" s="14"/>
      <c r="I325" s="13"/>
      <c r="J325" s="14"/>
      <c r="K325" s="13"/>
      <c r="L325" s="14"/>
      <c r="M325" s="8" t="s">
        <v>52</v>
      </c>
      <c r="N325" s="2" t="s">
        <v>83</v>
      </c>
      <c r="O325" s="2" t="s">
        <v>83</v>
      </c>
      <c r="P325" s="2" t="s">
        <v>52</v>
      </c>
      <c r="Q325" s="2" t="s">
        <v>52</v>
      </c>
      <c r="R325" s="2" t="s">
        <v>52</v>
      </c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52</v>
      </c>
      <c r="AX325" s="2" t="s">
        <v>52</v>
      </c>
      <c r="AY325" s="2" t="s">
        <v>52</v>
      </c>
    </row>
    <row r="326" spans="1:51" ht="30" customHeight="1" x14ac:dyDescent="0.3">
      <c r="A326" s="9"/>
      <c r="B326" s="9"/>
      <c r="C326" s="9"/>
      <c r="D326" s="9"/>
      <c r="E326" s="13"/>
      <c r="F326" s="14"/>
      <c r="G326" s="13"/>
      <c r="H326" s="14"/>
      <c r="I326" s="13"/>
      <c r="J326" s="14"/>
      <c r="K326" s="13"/>
      <c r="L326" s="14"/>
      <c r="M326" s="9"/>
    </row>
    <row r="327" spans="1:51" ht="30" customHeight="1" x14ac:dyDescent="0.3">
      <c r="A327" s="41" t="s">
        <v>1074</v>
      </c>
      <c r="B327" s="41"/>
      <c r="C327" s="41"/>
      <c r="D327" s="41"/>
      <c r="E327" s="42"/>
      <c r="F327" s="43"/>
      <c r="G327" s="42"/>
      <c r="H327" s="43"/>
      <c r="I327" s="42"/>
      <c r="J327" s="43"/>
      <c r="K327" s="42"/>
      <c r="L327" s="43"/>
      <c r="M327" s="41"/>
      <c r="N327" s="1" t="s">
        <v>522</v>
      </c>
    </row>
    <row r="328" spans="1:51" ht="30" customHeight="1" x14ac:dyDescent="0.3">
      <c r="A328" s="8" t="s">
        <v>1076</v>
      </c>
      <c r="B328" s="8" t="s">
        <v>1077</v>
      </c>
      <c r="C328" s="8" t="s">
        <v>1078</v>
      </c>
      <c r="D328" s="9"/>
      <c r="E328" s="13"/>
      <c r="F328" s="14"/>
      <c r="G328" s="13"/>
      <c r="H328" s="14"/>
      <c r="I328" s="13"/>
      <c r="J328" s="14"/>
      <c r="K328" s="13"/>
      <c r="L328" s="14"/>
      <c r="M328" s="8" t="s">
        <v>1079</v>
      </c>
      <c r="N328" s="2" t="s">
        <v>522</v>
      </c>
      <c r="O328" s="2" t="s">
        <v>1080</v>
      </c>
      <c r="P328" s="2" t="s">
        <v>64</v>
      </c>
      <c r="Q328" s="2" t="s">
        <v>64</v>
      </c>
      <c r="R328" s="2" t="s">
        <v>63</v>
      </c>
      <c r="S328" s="3"/>
      <c r="T328" s="3"/>
      <c r="U328" s="3"/>
      <c r="V328" s="3">
        <v>1</v>
      </c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52</v>
      </c>
      <c r="AW328" s="2" t="s">
        <v>1081</v>
      </c>
      <c r="AX328" s="2" t="s">
        <v>52</v>
      </c>
      <c r="AY328" s="2" t="s">
        <v>52</v>
      </c>
    </row>
    <row r="329" spans="1:51" ht="30" customHeight="1" x14ac:dyDescent="0.3">
      <c r="A329" s="8" t="s">
        <v>1076</v>
      </c>
      <c r="B329" s="8" t="s">
        <v>1082</v>
      </c>
      <c r="C329" s="8" t="s">
        <v>1078</v>
      </c>
      <c r="D329" s="9"/>
      <c r="E329" s="13"/>
      <c r="F329" s="14"/>
      <c r="G329" s="13"/>
      <c r="H329" s="14"/>
      <c r="I329" s="13"/>
      <c r="J329" s="14"/>
      <c r="K329" s="13"/>
      <c r="L329" s="14"/>
      <c r="M329" s="8" t="s">
        <v>1083</v>
      </c>
      <c r="N329" s="2" t="s">
        <v>522</v>
      </c>
      <c r="O329" s="2" t="s">
        <v>1084</v>
      </c>
      <c r="P329" s="2" t="s">
        <v>64</v>
      </c>
      <c r="Q329" s="2" t="s">
        <v>64</v>
      </c>
      <c r="R329" s="2" t="s">
        <v>63</v>
      </c>
      <c r="S329" s="3"/>
      <c r="T329" s="3"/>
      <c r="U329" s="3"/>
      <c r="V329" s="3">
        <v>1</v>
      </c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52</v>
      </c>
      <c r="AW329" s="2" t="s">
        <v>1085</v>
      </c>
      <c r="AX329" s="2" t="s">
        <v>52</v>
      </c>
      <c r="AY329" s="2" t="s">
        <v>52</v>
      </c>
    </row>
    <row r="330" spans="1:51" ht="30" customHeight="1" x14ac:dyDescent="0.3">
      <c r="A330" s="8" t="s">
        <v>469</v>
      </c>
      <c r="B330" s="8" t="s">
        <v>1086</v>
      </c>
      <c r="C330" s="8" t="s">
        <v>226</v>
      </c>
      <c r="D330" s="9"/>
      <c r="E330" s="13"/>
      <c r="F330" s="14"/>
      <c r="G330" s="13"/>
      <c r="H330" s="14"/>
      <c r="I330" s="13"/>
      <c r="J330" s="14"/>
      <c r="K330" s="13"/>
      <c r="L330" s="14"/>
      <c r="M330" s="8" t="s">
        <v>1087</v>
      </c>
      <c r="N330" s="2" t="s">
        <v>522</v>
      </c>
      <c r="O330" s="2" t="s">
        <v>1088</v>
      </c>
      <c r="P330" s="2" t="s">
        <v>64</v>
      </c>
      <c r="Q330" s="2" t="s">
        <v>64</v>
      </c>
      <c r="R330" s="2" t="s">
        <v>63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1089</v>
      </c>
      <c r="AX330" s="2" t="s">
        <v>52</v>
      </c>
      <c r="AY330" s="2" t="s">
        <v>52</v>
      </c>
    </row>
    <row r="331" spans="1:51" ht="30" customHeight="1" x14ac:dyDescent="0.3">
      <c r="A331" s="8" t="s">
        <v>469</v>
      </c>
      <c r="B331" s="8" t="s">
        <v>1090</v>
      </c>
      <c r="C331" s="8" t="s">
        <v>226</v>
      </c>
      <c r="D331" s="9"/>
      <c r="E331" s="13"/>
      <c r="F331" s="14"/>
      <c r="G331" s="13"/>
      <c r="H331" s="14"/>
      <c r="I331" s="13"/>
      <c r="J331" s="14"/>
      <c r="K331" s="13"/>
      <c r="L331" s="14"/>
      <c r="M331" s="8" t="s">
        <v>1091</v>
      </c>
      <c r="N331" s="2" t="s">
        <v>522</v>
      </c>
      <c r="O331" s="2" t="s">
        <v>1092</v>
      </c>
      <c r="P331" s="2" t="s">
        <v>64</v>
      </c>
      <c r="Q331" s="2" t="s">
        <v>64</v>
      </c>
      <c r="R331" s="2" t="s">
        <v>63</v>
      </c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52</v>
      </c>
      <c r="AW331" s="2" t="s">
        <v>1093</v>
      </c>
      <c r="AX331" s="2" t="s">
        <v>52</v>
      </c>
      <c r="AY331" s="2" t="s">
        <v>52</v>
      </c>
    </row>
    <row r="332" spans="1:51" ht="30" customHeight="1" x14ac:dyDescent="0.3">
      <c r="A332" s="8" t="s">
        <v>1020</v>
      </c>
      <c r="B332" s="8" t="s">
        <v>1021</v>
      </c>
      <c r="C332" s="8" t="s">
        <v>198</v>
      </c>
      <c r="D332" s="9"/>
      <c r="E332" s="13"/>
      <c r="F332" s="14"/>
      <c r="G332" s="13"/>
      <c r="H332" s="14"/>
      <c r="I332" s="13"/>
      <c r="J332" s="14"/>
      <c r="K332" s="13"/>
      <c r="L332" s="14"/>
      <c r="M332" s="8" t="s">
        <v>1094</v>
      </c>
      <c r="N332" s="2" t="s">
        <v>522</v>
      </c>
      <c r="O332" s="2" t="s">
        <v>1023</v>
      </c>
      <c r="P332" s="2" t="s">
        <v>64</v>
      </c>
      <c r="Q332" s="2" t="s">
        <v>64</v>
      </c>
      <c r="R332" s="2" t="s">
        <v>63</v>
      </c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52</v>
      </c>
      <c r="AW332" s="2" t="s">
        <v>1095</v>
      </c>
      <c r="AX332" s="2" t="s">
        <v>52</v>
      </c>
      <c r="AY332" s="2" t="s">
        <v>52</v>
      </c>
    </row>
    <row r="333" spans="1:51" ht="30" customHeight="1" x14ac:dyDescent="0.3">
      <c r="A333" s="8" t="s">
        <v>469</v>
      </c>
      <c r="B333" s="8" t="s">
        <v>1096</v>
      </c>
      <c r="C333" s="8" t="s">
        <v>226</v>
      </c>
      <c r="D333" s="9"/>
      <c r="E333" s="13"/>
      <c r="F333" s="14"/>
      <c r="G333" s="13"/>
      <c r="H333" s="14"/>
      <c r="I333" s="13"/>
      <c r="J333" s="14"/>
      <c r="K333" s="13"/>
      <c r="L333" s="14"/>
      <c r="M333" s="8" t="s">
        <v>1097</v>
      </c>
      <c r="N333" s="2" t="s">
        <v>522</v>
      </c>
      <c r="O333" s="2" t="s">
        <v>1098</v>
      </c>
      <c r="P333" s="2" t="s">
        <v>64</v>
      </c>
      <c r="Q333" s="2" t="s">
        <v>64</v>
      </c>
      <c r="R333" s="2" t="s">
        <v>63</v>
      </c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52</v>
      </c>
      <c r="AW333" s="2" t="s">
        <v>1099</v>
      </c>
      <c r="AX333" s="2" t="s">
        <v>52</v>
      </c>
      <c r="AY333" s="2" t="s">
        <v>52</v>
      </c>
    </row>
    <row r="334" spans="1:51" ht="30" customHeight="1" x14ac:dyDescent="0.3">
      <c r="A334" s="8" t="s">
        <v>1100</v>
      </c>
      <c r="B334" s="8" t="s">
        <v>1101</v>
      </c>
      <c r="C334" s="8" t="s">
        <v>308</v>
      </c>
      <c r="D334" s="9"/>
      <c r="E334" s="13"/>
      <c r="F334" s="14"/>
      <c r="G334" s="13"/>
      <c r="H334" s="14"/>
      <c r="I334" s="13"/>
      <c r="J334" s="14"/>
      <c r="K334" s="13"/>
      <c r="L334" s="14"/>
      <c r="M334" s="8" t="s">
        <v>52</v>
      </c>
      <c r="N334" s="2" t="s">
        <v>522</v>
      </c>
      <c r="O334" s="2" t="s">
        <v>477</v>
      </c>
      <c r="P334" s="2" t="s">
        <v>64</v>
      </c>
      <c r="Q334" s="2" t="s">
        <v>64</v>
      </c>
      <c r="R334" s="2" t="s">
        <v>64</v>
      </c>
      <c r="S334" s="3">
        <v>0</v>
      </c>
      <c r="T334" s="3">
        <v>0</v>
      </c>
      <c r="U334" s="3">
        <v>0.05</v>
      </c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52</v>
      </c>
      <c r="AW334" s="2" t="s">
        <v>1102</v>
      </c>
      <c r="AX334" s="2" t="s">
        <v>52</v>
      </c>
      <c r="AY334" s="2" t="s">
        <v>52</v>
      </c>
    </row>
    <row r="335" spans="1:51" ht="30" customHeight="1" x14ac:dyDescent="0.3">
      <c r="A335" s="8" t="s">
        <v>467</v>
      </c>
      <c r="B335" s="8" t="s">
        <v>52</v>
      </c>
      <c r="C335" s="8" t="s">
        <v>52</v>
      </c>
      <c r="D335" s="9"/>
      <c r="E335" s="13"/>
      <c r="F335" s="14"/>
      <c r="G335" s="13"/>
      <c r="H335" s="14"/>
      <c r="I335" s="13"/>
      <c r="J335" s="14"/>
      <c r="K335" s="13"/>
      <c r="L335" s="14"/>
      <c r="M335" s="8" t="s">
        <v>52</v>
      </c>
      <c r="N335" s="2" t="s">
        <v>83</v>
      </c>
      <c r="O335" s="2" t="s">
        <v>83</v>
      </c>
      <c r="P335" s="2" t="s">
        <v>52</v>
      </c>
      <c r="Q335" s="2" t="s">
        <v>52</v>
      </c>
      <c r="R335" s="2" t="s">
        <v>52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52</v>
      </c>
      <c r="AW335" s="2" t="s">
        <v>52</v>
      </c>
      <c r="AX335" s="2" t="s">
        <v>52</v>
      </c>
      <c r="AY335" s="2" t="s">
        <v>52</v>
      </c>
    </row>
    <row r="336" spans="1:51" ht="30" customHeight="1" x14ac:dyDescent="0.3">
      <c r="A336" s="9"/>
      <c r="B336" s="9"/>
      <c r="C336" s="9"/>
      <c r="D336" s="9"/>
      <c r="E336" s="13"/>
      <c r="F336" s="14"/>
      <c r="G336" s="13"/>
      <c r="H336" s="14"/>
      <c r="I336" s="13"/>
      <c r="J336" s="14"/>
      <c r="K336" s="13"/>
      <c r="L336" s="14"/>
      <c r="M336" s="9"/>
    </row>
    <row r="337" spans="1:51" ht="30" customHeight="1" x14ac:dyDescent="0.3">
      <c r="A337" s="41" t="s">
        <v>1103</v>
      </c>
      <c r="B337" s="41"/>
      <c r="C337" s="41"/>
      <c r="D337" s="41"/>
      <c r="E337" s="42"/>
      <c r="F337" s="43"/>
      <c r="G337" s="42"/>
      <c r="H337" s="43"/>
      <c r="I337" s="42"/>
      <c r="J337" s="43"/>
      <c r="K337" s="42"/>
      <c r="L337" s="43"/>
      <c r="M337" s="41"/>
      <c r="N337" s="1" t="s">
        <v>526</v>
      </c>
    </row>
    <row r="338" spans="1:51" ht="30" customHeight="1" x14ac:dyDescent="0.3">
      <c r="A338" s="8" t="s">
        <v>1013</v>
      </c>
      <c r="B338" s="8" t="s">
        <v>501</v>
      </c>
      <c r="C338" s="8" t="s">
        <v>502</v>
      </c>
      <c r="D338" s="9"/>
      <c r="E338" s="13"/>
      <c r="F338" s="14"/>
      <c r="G338" s="13"/>
      <c r="H338" s="14"/>
      <c r="I338" s="13"/>
      <c r="J338" s="14"/>
      <c r="K338" s="13"/>
      <c r="L338" s="14"/>
      <c r="M338" s="8" t="s">
        <v>1014</v>
      </c>
      <c r="N338" s="2" t="s">
        <v>526</v>
      </c>
      <c r="O338" s="2" t="s">
        <v>1015</v>
      </c>
      <c r="P338" s="2" t="s">
        <v>64</v>
      </c>
      <c r="Q338" s="2" t="s">
        <v>64</v>
      </c>
      <c r="R338" s="2" t="s">
        <v>63</v>
      </c>
      <c r="S338" s="3"/>
      <c r="T338" s="3"/>
      <c r="U338" s="3"/>
      <c r="V338" s="3">
        <v>1</v>
      </c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52</v>
      </c>
      <c r="AW338" s="2" t="s">
        <v>1105</v>
      </c>
      <c r="AX338" s="2" t="s">
        <v>52</v>
      </c>
      <c r="AY338" s="2" t="s">
        <v>52</v>
      </c>
    </row>
    <row r="339" spans="1:51" ht="30" customHeight="1" x14ac:dyDescent="0.3">
      <c r="A339" s="8" t="s">
        <v>500</v>
      </c>
      <c r="B339" s="8" t="s">
        <v>501</v>
      </c>
      <c r="C339" s="8" t="s">
        <v>502</v>
      </c>
      <c r="D339" s="9"/>
      <c r="E339" s="13"/>
      <c r="F339" s="14"/>
      <c r="G339" s="13"/>
      <c r="H339" s="14"/>
      <c r="I339" s="13"/>
      <c r="J339" s="14"/>
      <c r="K339" s="13"/>
      <c r="L339" s="14"/>
      <c r="M339" s="8" t="s">
        <v>503</v>
      </c>
      <c r="N339" s="2" t="s">
        <v>526</v>
      </c>
      <c r="O339" s="2" t="s">
        <v>504</v>
      </c>
      <c r="P339" s="2" t="s">
        <v>64</v>
      </c>
      <c r="Q339" s="2" t="s">
        <v>64</v>
      </c>
      <c r="R339" s="2" t="s">
        <v>63</v>
      </c>
      <c r="S339" s="3"/>
      <c r="T339" s="3"/>
      <c r="U339" s="3"/>
      <c r="V339" s="3">
        <v>1</v>
      </c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52</v>
      </c>
      <c r="AW339" s="2" t="s">
        <v>1106</v>
      </c>
      <c r="AX339" s="2" t="s">
        <v>52</v>
      </c>
      <c r="AY339" s="2" t="s">
        <v>52</v>
      </c>
    </row>
    <row r="340" spans="1:51" ht="30" customHeight="1" x14ac:dyDescent="0.3">
      <c r="A340" s="8" t="s">
        <v>551</v>
      </c>
      <c r="B340" s="8" t="s">
        <v>572</v>
      </c>
      <c r="C340" s="8" t="s">
        <v>308</v>
      </c>
      <c r="D340" s="9"/>
      <c r="E340" s="13"/>
      <c r="F340" s="14"/>
      <c r="G340" s="13"/>
      <c r="H340" s="14"/>
      <c r="I340" s="13"/>
      <c r="J340" s="14"/>
      <c r="K340" s="13"/>
      <c r="L340" s="14"/>
      <c r="M340" s="8" t="s">
        <v>52</v>
      </c>
      <c r="N340" s="2" t="s">
        <v>526</v>
      </c>
      <c r="O340" s="2" t="s">
        <v>477</v>
      </c>
      <c r="P340" s="2" t="s">
        <v>64</v>
      </c>
      <c r="Q340" s="2" t="s">
        <v>64</v>
      </c>
      <c r="R340" s="2" t="s">
        <v>64</v>
      </c>
      <c r="S340" s="3">
        <v>1</v>
      </c>
      <c r="T340" s="3">
        <v>2</v>
      </c>
      <c r="U340" s="3">
        <v>0.03</v>
      </c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52</v>
      </c>
      <c r="AW340" s="2" t="s">
        <v>1107</v>
      </c>
      <c r="AX340" s="2" t="s">
        <v>52</v>
      </c>
      <c r="AY340" s="2" t="s">
        <v>52</v>
      </c>
    </row>
    <row r="341" spans="1:51" ht="30" customHeight="1" x14ac:dyDescent="0.3">
      <c r="A341" s="8" t="s">
        <v>467</v>
      </c>
      <c r="B341" s="8" t="s">
        <v>52</v>
      </c>
      <c r="C341" s="8" t="s">
        <v>52</v>
      </c>
      <c r="D341" s="9"/>
      <c r="E341" s="13"/>
      <c r="F341" s="14"/>
      <c r="G341" s="13"/>
      <c r="H341" s="14"/>
      <c r="I341" s="13"/>
      <c r="J341" s="14"/>
      <c r="K341" s="13"/>
      <c r="L341" s="14"/>
      <c r="M341" s="8" t="s">
        <v>52</v>
      </c>
      <c r="N341" s="2" t="s">
        <v>83</v>
      </c>
      <c r="O341" s="2" t="s">
        <v>83</v>
      </c>
      <c r="P341" s="2" t="s">
        <v>52</v>
      </c>
      <c r="Q341" s="2" t="s">
        <v>52</v>
      </c>
      <c r="R341" s="2" t="s">
        <v>52</v>
      </c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52</v>
      </c>
      <c r="AW341" s="2" t="s">
        <v>52</v>
      </c>
      <c r="AX341" s="2" t="s">
        <v>52</v>
      </c>
      <c r="AY341" s="2" t="s">
        <v>52</v>
      </c>
    </row>
    <row r="342" spans="1:51" ht="30" customHeight="1" x14ac:dyDescent="0.3">
      <c r="A342" s="9"/>
      <c r="B342" s="9"/>
      <c r="C342" s="9"/>
      <c r="D342" s="9"/>
      <c r="E342" s="13"/>
      <c r="F342" s="14"/>
      <c r="G342" s="13"/>
      <c r="H342" s="14"/>
      <c r="I342" s="13"/>
      <c r="J342" s="14"/>
      <c r="K342" s="13"/>
      <c r="L342" s="14"/>
      <c r="M342" s="9"/>
    </row>
    <row r="343" spans="1:51" ht="30" customHeight="1" x14ac:dyDescent="0.3">
      <c r="A343" s="41" t="s">
        <v>1108</v>
      </c>
      <c r="B343" s="41"/>
      <c r="C343" s="41"/>
      <c r="D343" s="41"/>
      <c r="E343" s="42"/>
      <c r="F343" s="43"/>
      <c r="G343" s="42"/>
      <c r="H343" s="43"/>
      <c r="I343" s="42"/>
      <c r="J343" s="43"/>
      <c r="K343" s="42"/>
      <c r="L343" s="43"/>
      <c r="M343" s="41"/>
      <c r="N343" s="1" t="s">
        <v>538</v>
      </c>
    </row>
    <row r="344" spans="1:51" ht="30" customHeight="1" x14ac:dyDescent="0.3">
      <c r="A344" s="8" t="s">
        <v>1109</v>
      </c>
      <c r="B344" s="8" t="s">
        <v>501</v>
      </c>
      <c r="C344" s="8" t="s">
        <v>502</v>
      </c>
      <c r="D344" s="9"/>
      <c r="E344" s="13"/>
      <c r="F344" s="14"/>
      <c r="G344" s="13"/>
      <c r="H344" s="14"/>
      <c r="I344" s="13"/>
      <c r="J344" s="14"/>
      <c r="K344" s="13"/>
      <c r="L344" s="14"/>
      <c r="M344" s="8" t="s">
        <v>1110</v>
      </c>
      <c r="N344" s="2" t="s">
        <v>538</v>
      </c>
      <c r="O344" s="2" t="s">
        <v>1111</v>
      </c>
      <c r="P344" s="2" t="s">
        <v>64</v>
      </c>
      <c r="Q344" s="2" t="s">
        <v>64</v>
      </c>
      <c r="R344" s="2" t="s">
        <v>63</v>
      </c>
      <c r="S344" s="3"/>
      <c r="T344" s="3"/>
      <c r="U344" s="3"/>
      <c r="V344" s="3">
        <v>1</v>
      </c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52</v>
      </c>
      <c r="AW344" s="2" t="s">
        <v>1112</v>
      </c>
      <c r="AX344" s="2" t="s">
        <v>52</v>
      </c>
      <c r="AY344" s="2" t="s">
        <v>52</v>
      </c>
    </row>
    <row r="345" spans="1:51" ht="30" customHeight="1" x14ac:dyDescent="0.3">
      <c r="A345" s="8" t="s">
        <v>500</v>
      </c>
      <c r="B345" s="8" t="s">
        <v>501</v>
      </c>
      <c r="C345" s="8" t="s">
        <v>502</v>
      </c>
      <c r="D345" s="9"/>
      <c r="E345" s="13"/>
      <c r="F345" s="14"/>
      <c r="G345" s="13"/>
      <c r="H345" s="14"/>
      <c r="I345" s="13"/>
      <c r="J345" s="14"/>
      <c r="K345" s="13"/>
      <c r="L345" s="14"/>
      <c r="M345" s="8" t="s">
        <v>503</v>
      </c>
      <c r="N345" s="2" t="s">
        <v>538</v>
      </c>
      <c r="O345" s="2" t="s">
        <v>504</v>
      </c>
      <c r="P345" s="2" t="s">
        <v>64</v>
      </c>
      <c r="Q345" s="2" t="s">
        <v>64</v>
      </c>
      <c r="R345" s="2" t="s">
        <v>63</v>
      </c>
      <c r="S345" s="3"/>
      <c r="T345" s="3"/>
      <c r="U345" s="3"/>
      <c r="V345" s="3">
        <v>1</v>
      </c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52</v>
      </c>
      <c r="AW345" s="2" t="s">
        <v>1113</v>
      </c>
      <c r="AX345" s="2" t="s">
        <v>52</v>
      </c>
      <c r="AY345" s="2" t="s">
        <v>52</v>
      </c>
    </row>
    <row r="346" spans="1:51" ht="30" customHeight="1" x14ac:dyDescent="0.3">
      <c r="A346" s="8" t="s">
        <v>1114</v>
      </c>
      <c r="B346" s="8" t="s">
        <v>552</v>
      </c>
      <c r="C346" s="8" t="s">
        <v>308</v>
      </c>
      <c r="D346" s="9"/>
      <c r="E346" s="13"/>
      <c r="F346" s="14"/>
      <c r="G346" s="13"/>
      <c r="H346" s="14"/>
      <c r="I346" s="13"/>
      <c r="J346" s="14"/>
      <c r="K346" s="13"/>
      <c r="L346" s="14"/>
      <c r="M346" s="8" t="s">
        <v>52</v>
      </c>
      <c r="N346" s="2" t="s">
        <v>538</v>
      </c>
      <c r="O346" s="2" t="s">
        <v>477</v>
      </c>
      <c r="P346" s="2" t="s">
        <v>64</v>
      </c>
      <c r="Q346" s="2" t="s">
        <v>64</v>
      </c>
      <c r="R346" s="2" t="s">
        <v>64</v>
      </c>
      <c r="S346" s="3">
        <v>1</v>
      </c>
      <c r="T346" s="3">
        <v>0</v>
      </c>
      <c r="U346" s="3">
        <v>0.02</v>
      </c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1115</v>
      </c>
      <c r="AX346" s="2" t="s">
        <v>52</v>
      </c>
      <c r="AY346" s="2" t="s">
        <v>52</v>
      </c>
    </row>
    <row r="347" spans="1:51" ht="30" customHeight="1" x14ac:dyDescent="0.3">
      <c r="A347" s="8" t="s">
        <v>467</v>
      </c>
      <c r="B347" s="8" t="s">
        <v>52</v>
      </c>
      <c r="C347" s="8" t="s">
        <v>52</v>
      </c>
      <c r="D347" s="9"/>
      <c r="E347" s="13"/>
      <c r="F347" s="14"/>
      <c r="G347" s="13"/>
      <c r="H347" s="14"/>
      <c r="I347" s="13"/>
      <c r="J347" s="14"/>
      <c r="K347" s="13"/>
      <c r="L347" s="14"/>
      <c r="M347" s="8" t="s">
        <v>52</v>
      </c>
      <c r="N347" s="2" t="s">
        <v>83</v>
      </c>
      <c r="O347" s="2" t="s">
        <v>83</v>
      </c>
      <c r="P347" s="2" t="s">
        <v>52</v>
      </c>
      <c r="Q347" s="2" t="s">
        <v>52</v>
      </c>
      <c r="R347" s="2" t="s">
        <v>52</v>
      </c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52</v>
      </c>
      <c r="AW347" s="2" t="s">
        <v>52</v>
      </c>
      <c r="AX347" s="2" t="s">
        <v>52</v>
      </c>
      <c r="AY347" s="2" t="s">
        <v>52</v>
      </c>
    </row>
    <row r="348" spans="1:51" ht="30" customHeight="1" x14ac:dyDescent="0.3">
      <c r="A348" s="9"/>
      <c r="B348" s="9"/>
      <c r="C348" s="9"/>
      <c r="D348" s="9"/>
      <c r="E348" s="13"/>
      <c r="F348" s="14"/>
      <c r="G348" s="13"/>
      <c r="H348" s="14"/>
      <c r="I348" s="13"/>
      <c r="J348" s="14"/>
      <c r="K348" s="13"/>
      <c r="L348" s="14"/>
      <c r="M348" s="9"/>
    </row>
    <row r="349" spans="1:51" ht="30" customHeight="1" x14ac:dyDescent="0.3">
      <c r="A349" s="41" t="s">
        <v>1116</v>
      </c>
      <c r="B349" s="41"/>
      <c r="C349" s="41"/>
      <c r="D349" s="41"/>
      <c r="E349" s="42"/>
      <c r="F349" s="43"/>
      <c r="G349" s="42"/>
      <c r="H349" s="43"/>
      <c r="I349" s="42"/>
      <c r="J349" s="43"/>
      <c r="K349" s="42"/>
      <c r="L349" s="43"/>
      <c r="M349" s="41"/>
      <c r="N349" s="1" t="s">
        <v>542</v>
      </c>
    </row>
    <row r="350" spans="1:51" ht="30" customHeight="1" x14ac:dyDescent="0.3">
      <c r="A350" s="8" t="s">
        <v>1109</v>
      </c>
      <c r="B350" s="8" t="s">
        <v>501</v>
      </c>
      <c r="C350" s="8" t="s">
        <v>502</v>
      </c>
      <c r="D350" s="9"/>
      <c r="E350" s="13"/>
      <c r="F350" s="14"/>
      <c r="G350" s="13"/>
      <c r="H350" s="14"/>
      <c r="I350" s="13"/>
      <c r="J350" s="14"/>
      <c r="K350" s="13"/>
      <c r="L350" s="14"/>
      <c r="M350" s="8" t="s">
        <v>1110</v>
      </c>
      <c r="N350" s="2" t="s">
        <v>542</v>
      </c>
      <c r="O350" s="2" t="s">
        <v>1111</v>
      </c>
      <c r="P350" s="2" t="s">
        <v>64</v>
      </c>
      <c r="Q350" s="2" t="s">
        <v>64</v>
      </c>
      <c r="R350" s="2" t="s">
        <v>63</v>
      </c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52</v>
      </c>
      <c r="AW350" s="2" t="s">
        <v>1117</v>
      </c>
      <c r="AX350" s="2" t="s">
        <v>52</v>
      </c>
      <c r="AY350" s="2" t="s">
        <v>52</v>
      </c>
    </row>
    <row r="351" spans="1:51" ht="30" customHeight="1" x14ac:dyDescent="0.3">
      <c r="A351" s="8" t="s">
        <v>500</v>
      </c>
      <c r="B351" s="8" t="s">
        <v>501</v>
      </c>
      <c r="C351" s="8" t="s">
        <v>502</v>
      </c>
      <c r="D351" s="9"/>
      <c r="E351" s="13"/>
      <c r="F351" s="14"/>
      <c r="G351" s="13"/>
      <c r="H351" s="14"/>
      <c r="I351" s="13"/>
      <c r="J351" s="14"/>
      <c r="K351" s="13"/>
      <c r="L351" s="14"/>
      <c r="M351" s="8" t="s">
        <v>503</v>
      </c>
      <c r="N351" s="2" t="s">
        <v>542</v>
      </c>
      <c r="O351" s="2" t="s">
        <v>504</v>
      </c>
      <c r="P351" s="2" t="s">
        <v>64</v>
      </c>
      <c r="Q351" s="2" t="s">
        <v>64</v>
      </c>
      <c r="R351" s="2" t="s">
        <v>63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1118</v>
      </c>
      <c r="AX351" s="2" t="s">
        <v>52</v>
      </c>
      <c r="AY351" s="2" t="s">
        <v>52</v>
      </c>
    </row>
    <row r="352" spans="1:51" ht="30" customHeight="1" x14ac:dyDescent="0.3">
      <c r="A352" s="8" t="s">
        <v>467</v>
      </c>
      <c r="B352" s="8" t="s">
        <v>52</v>
      </c>
      <c r="C352" s="8" t="s">
        <v>52</v>
      </c>
      <c r="D352" s="9"/>
      <c r="E352" s="13"/>
      <c r="F352" s="14"/>
      <c r="G352" s="13"/>
      <c r="H352" s="14"/>
      <c r="I352" s="13"/>
      <c r="J352" s="14"/>
      <c r="K352" s="13"/>
      <c r="L352" s="14"/>
      <c r="M352" s="8" t="s">
        <v>52</v>
      </c>
      <c r="N352" s="2" t="s">
        <v>83</v>
      </c>
      <c r="O352" s="2" t="s">
        <v>83</v>
      </c>
      <c r="P352" s="2" t="s">
        <v>52</v>
      </c>
      <c r="Q352" s="2" t="s">
        <v>52</v>
      </c>
      <c r="R352" s="2" t="s">
        <v>52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52</v>
      </c>
      <c r="AX352" s="2" t="s">
        <v>52</v>
      </c>
      <c r="AY352" s="2" t="s">
        <v>52</v>
      </c>
    </row>
    <row r="353" spans="1:51" ht="30" customHeight="1" x14ac:dyDescent="0.3">
      <c r="A353" s="9"/>
      <c r="B353" s="9"/>
      <c r="C353" s="9"/>
      <c r="D353" s="9"/>
      <c r="E353" s="13"/>
      <c r="F353" s="14"/>
      <c r="G353" s="13"/>
      <c r="H353" s="14"/>
      <c r="I353" s="13"/>
      <c r="J353" s="14"/>
      <c r="K353" s="13"/>
      <c r="L353" s="14"/>
      <c r="M353" s="9"/>
    </row>
    <row r="354" spans="1:51" ht="30" customHeight="1" x14ac:dyDescent="0.3">
      <c r="A354" s="41" t="s">
        <v>1119</v>
      </c>
      <c r="B354" s="41"/>
      <c r="C354" s="41"/>
      <c r="D354" s="41"/>
      <c r="E354" s="42"/>
      <c r="F354" s="43"/>
      <c r="G354" s="42"/>
      <c r="H354" s="43"/>
      <c r="I354" s="42"/>
      <c r="J354" s="43"/>
      <c r="K354" s="42"/>
      <c r="L354" s="43"/>
      <c r="M354" s="41"/>
      <c r="N354" s="1" t="s">
        <v>559</v>
      </c>
    </row>
    <row r="355" spans="1:51" ht="30" customHeight="1" x14ac:dyDescent="0.3">
      <c r="A355" s="8" t="s">
        <v>555</v>
      </c>
      <c r="B355" s="8" t="s">
        <v>556</v>
      </c>
      <c r="C355" s="8" t="s">
        <v>60</v>
      </c>
      <c r="D355" s="9"/>
      <c r="E355" s="13"/>
      <c r="F355" s="14"/>
      <c r="G355" s="13"/>
      <c r="H355" s="14"/>
      <c r="I355" s="13"/>
      <c r="J355" s="14"/>
      <c r="K355" s="13"/>
      <c r="L355" s="14"/>
      <c r="M355" s="8" t="s">
        <v>1122</v>
      </c>
      <c r="N355" s="2" t="s">
        <v>559</v>
      </c>
      <c r="O355" s="2" t="s">
        <v>1123</v>
      </c>
      <c r="P355" s="2" t="s">
        <v>64</v>
      </c>
      <c r="Q355" s="2" t="s">
        <v>64</v>
      </c>
      <c r="R355" s="2" t="s">
        <v>63</v>
      </c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1124</v>
      </c>
      <c r="AX355" s="2" t="s">
        <v>52</v>
      </c>
      <c r="AY355" s="2" t="s">
        <v>52</v>
      </c>
    </row>
    <row r="356" spans="1:51" ht="30" customHeight="1" x14ac:dyDescent="0.3">
      <c r="A356" s="8" t="s">
        <v>1125</v>
      </c>
      <c r="B356" s="8" t="s">
        <v>1126</v>
      </c>
      <c r="C356" s="8" t="s">
        <v>653</v>
      </c>
      <c r="D356" s="9"/>
      <c r="E356" s="13"/>
      <c r="F356" s="14"/>
      <c r="G356" s="13"/>
      <c r="H356" s="14"/>
      <c r="I356" s="13"/>
      <c r="J356" s="14"/>
      <c r="K356" s="13"/>
      <c r="L356" s="14"/>
      <c r="M356" s="8" t="s">
        <v>1127</v>
      </c>
      <c r="N356" s="2" t="s">
        <v>559</v>
      </c>
      <c r="O356" s="2" t="s">
        <v>1128</v>
      </c>
      <c r="P356" s="2" t="s">
        <v>64</v>
      </c>
      <c r="Q356" s="2" t="s">
        <v>64</v>
      </c>
      <c r="R356" s="2" t="s">
        <v>63</v>
      </c>
      <c r="S356" s="3"/>
      <c r="T356" s="3"/>
      <c r="U356" s="3"/>
      <c r="V356" s="3">
        <v>1</v>
      </c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2" t="s">
        <v>52</v>
      </c>
      <c r="AW356" s="2" t="s">
        <v>1129</v>
      </c>
      <c r="AX356" s="2" t="s">
        <v>52</v>
      </c>
      <c r="AY356" s="2" t="s">
        <v>52</v>
      </c>
    </row>
    <row r="357" spans="1:51" ht="30" customHeight="1" x14ac:dyDescent="0.3">
      <c r="A357" s="8" t="s">
        <v>479</v>
      </c>
      <c r="B357" s="8" t="s">
        <v>1130</v>
      </c>
      <c r="C357" s="8" t="s">
        <v>308</v>
      </c>
      <c r="D357" s="9"/>
      <c r="E357" s="13"/>
      <c r="F357" s="14"/>
      <c r="G357" s="13"/>
      <c r="H357" s="14"/>
      <c r="I357" s="13"/>
      <c r="J357" s="14"/>
      <c r="K357" s="13"/>
      <c r="L357" s="14"/>
      <c r="M357" s="8" t="s">
        <v>52</v>
      </c>
      <c r="N357" s="2" t="s">
        <v>559</v>
      </c>
      <c r="O357" s="2" t="s">
        <v>477</v>
      </c>
      <c r="P357" s="2" t="s">
        <v>64</v>
      </c>
      <c r="Q357" s="2" t="s">
        <v>64</v>
      </c>
      <c r="R357" s="2" t="s">
        <v>64</v>
      </c>
      <c r="S357" s="3">
        <v>0</v>
      </c>
      <c r="T357" s="3">
        <v>0</v>
      </c>
      <c r="U357" s="3">
        <v>0.35</v>
      </c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52</v>
      </c>
      <c r="AW357" s="2" t="s">
        <v>1131</v>
      </c>
      <c r="AX357" s="2" t="s">
        <v>52</v>
      </c>
      <c r="AY357" s="2" t="s">
        <v>52</v>
      </c>
    </row>
    <row r="358" spans="1:51" ht="30" customHeight="1" x14ac:dyDescent="0.3">
      <c r="A358" s="8" t="s">
        <v>1132</v>
      </c>
      <c r="B358" s="8" t="s">
        <v>501</v>
      </c>
      <c r="C358" s="8" t="s">
        <v>502</v>
      </c>
      <c r="D358" s="9"/>
      <c r="E358" s="13"/>
      <c r="F358" s="14"/>
      <c r="G358" s="13"/>
      <c r="H358" s="14"/>
      <c r="I358" s="13"/>
      <c r="J358" s="14"/>
      <c r="K358" s="13"/>
      <c r="L358" s="14"/>
      <c r="M358" s="8" t="s">
        <v>1133</v>
      </c>
      <c r="N358" s="2" t="s">
        <v>559</v>
      </c>
      <c r="O358" s="2" t="s">
        <v>1134</v>
      </c>
      <c r="P358" s="2" t="s">
        <v>64</v>
      </c>
      <c r="Q358" s="2" t="s">
        <v>64</v>
      </c>
      <c r="R358" s="2" t="s">
        <v>63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1135</v>
      </c>
      <c r="AX358" s="2" t="s">
        <v>63</v>
      </c>
      <c r="AY358" s="2" t="s">
        <v>52</v>
      </c>
    </row>
    <row r="359" spans="1:51" ht="30" customHeight="1" x14ac:dyDescent="0.3">
      <c r="A359" s="8" t="s">
        <v>467</v>
      </c>
      <c r="B359" s="8" t="s">
        <v>52</v>
      </c>
      <c r="C359" s="8" t="s">
        <v>52</v>
      </c>
      <c r="D359" s="9"/>
      <c r="E359" s="13"/>
      <c r="F359" s="14"/>
      <c r="G359" s="13"/>
      <c r="H359" s="14"/>
      <c r="I359" s="13"/>
      <c r="J359" s="14"/>
      <c r="K359" s="13"/>
      <c r="L359" s="14"/>
      <c r="M359" s="8" t="s">
        <v>52</v>
      </c>
      <c r="N359" s="2" t="s">
        <v>83</v>
      </c>
      <c r="O359" s="2" t="s">
        <v>83</v>
      </c>
      <c r="P359" s="2" t="s">
        <v>52</v>
      </c>
      <c r="Q359" s="2" t="s">
        <v>52</v>
      </c>
      <c r="R359" s="2" t="s">
        <v>52</v>
      </c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52</v>
      </c>
      <c r="AW359" s="2" t="s">
        <v>52</v>
      </c>
      <c r="AX359" s="2" t="s">
        <v>52</v>
      </c>
      <c r="AY359" s="2" t="s">
        <v>52</v>
      </c>
    </row>
    <row r="360" spans="1:51" ht="30" customHeight="1" x14ac:dyDescent="0.3">
      <c r="A360" s="9"/>
      <c r="B360" s="9"/>
      <c r="C360" s="9"/>
      <c r="D360" s="9"/>
      <c r="E360" s="13"/>
      <c r="F360" s="14"/>
      <c r="G360" s="13"/>
      <c r="H360" s="14"/>
      <c r="I360" s="13"/>
      <c r="J360" s="14"/>
      <c r="K360" s="13"/>
      <c r="L360" s="14"/>
      <c r="M360" s="9"/>
    </row>
    <row r="361" spans="1:51" ht="30" customHeight="1" x14ac:dyDescent="0.3">
      <c r="A361" s="41" t="s">
        <v>1136</v>
      </c>
      <c r="B361" s="41"/>
      <c r="C361" s="41"/>
      <c r="D361" s="41"/>
      <c r="E361" s="42"/>
      <c r="F361" s="43"/>
      <c r="G361" s="42"/>
      <c r="H361" s="43"/>
      <c r="I361" s="42"/>
      <c r="J361" s="43"/>
      <c r="K361" s="42"/>
      <c r="L361" s="43"/>
      <c r="M361" s="41"/>
      <c r="N361" s="1" t="s">
        <v>564</v>
      </c>
    </row>
    <row r="362" spans="1:51" ht="30" customHeight="1" x14ac:dyDescent="0.3">
      <c r="A362" s="8" t="s">
        <v>546</v>
      </c>
      <c r="B362" s="8" t="s">
        <v>501</v>
      </c>
      <c r="C362" s="8" t="s">
        <v>502</v>
      </c>
      <c r="D362" s="9"/>
      <c r="E362" s="13"/>
      <c r="F362" s="14"/>
      <c r="G362" s="13"/>
      <c r="H362" s="14"/>
      <c r="I362" s="13"/>
      <c r="J362" s="14"/>
      <c r="K362" s="13"/>
      <c r="L362" s="14"/>
      <c r="M362" s="8" t="s">
        <v>547</v>
      </c>
      <c r="N362" s="2" t="s">
        <v>564</v>
      </c>
      <c r="O362" s="2" t="s">
        <v>548</v>
      </c>
      <c r="P362" s="2" t="s">
        <v>64</v>
      </c>
      <c r="Q362" s="2" t="s">
        <v>64</v>
      </c>
      <c r="R362" s="2" t="s">
        <v>63</v>
      </c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52</v>
      </c>
      <c r="AW362" s="2" t="s">
        <v>1138</v>
      </c>
      <c r="AX362" s="2" t="s">
        <v>52</v>
      </c>
      <c r="AY362" s="2" t="s">
        <v>52</v>
      </c>
    </row>
    <row r="363" spans="1:51" ht="30" customHeight="1" x14ac:dyDescent="0.3">
      <c r="A363" s="8" t="s">
        <v>500</v>
      </c>
      <c r="B363" s="8" t="s">
        <v>501</v>
      </c>
      <c r="C363" s="8" t="s">
        <v>502</v>
      </c>
      <c r="D363" s="9"/>
      <c r="E363" s="13"/>
      <c r="F363" s="14"/>
      <c r="G363" s="13"/>
      <c r="H363" s="14"/>
      <c r="I363" s="13"/>
      <c r="J363" s="14"/>
      <c r="K363" s="13"/>
      <c r="L363" s="14"/>
      <c r="M363" s="8" t="s">
        <v>503</v>
      </c>
      <c r="N363" s="2" t="s">
        <v>564</v>
      </c>
      <c r="O363" s="2" t="s">
        <v>504</v>
      </c>
      <c r="P363" s="2" t="s">
        <v>64</v>
      </c>
      <c r="Q363" s="2" t="s">
        <v>64</v>
      </c>
      <c r="R363" s="2" t="s">
        <v>63</v>
      </c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52</v>
      </c>
      <c r="AW363" s="2" t="s">
        <v>1139</v>
      </c>
      <c r="AX363" s="2" t="s">
        <v>52</v>
      </c>
      <c r="AY363" s="2" t="s">
        <v>52</v>
      </c>
    </row>
    <row r="364" spans="1:51" ht="30" customHeight="1" x14ac:dyDescent="0.3">
      <c r="A364" s="8" t="s">
        <v>467</v>
      </c>
      <c r="B364" s="8" t="s">
        <v>52</v>
      </c>
      <c r="C364" s="8" t="s">
        <v>52</v>
      </c>
      <c r="D364" s="9"/>
      <c r="E364" s="13"/>
      <c r="F364" s="14"/>
      <c r="G364" s="13"/>
      <c r="H364" s="14"/>
      <c r="I364" s="13"/>
      <c r="J364" s="14"/>
      <c r="K364" s="13"/>
      <c r="L364" s="14"/>
      <c r="M364" s="8" t="s">
        <v>52</v>
      </c>
      <c r="N364" s="2" t="s">
        <v>83</v>
      </c>
      <c r="O364" s="2" t="s">
        <v>83</v>
      </c>
      <c r="P364" s="2" t="s">
        <v>52</v>
      </c>
      <c r="Q364" s="2" t="s">
        <v>52</v>
      </c>
      <c r="R364" s="2" t="s">
        <v>52</v>
      </c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52</v>
      </c>
      <c r="AW364" s="2" t="s">
        <v>52</v>
      </c>
      <c r="AX364" s="2" t="s">
        <v>52</v>
      </c>
      <c r="AY364" s="2" t="s">
        <v>52</v>
      </c>
    </row>
    <row r="365" spans="1:51" ht="30" customHeight="1" x14ac:dyDescent="0.3">
      <c r="A365" s="9"/>
      <c r="B365" s="9"/>
      <c r="C365" s="9"/>
      <c r="D365" s="9"/>
      <c r="E365" s="13"/>
      <c r="F365" s="14"/>
      <c r="G365" s="13"/>
      <c r="H365" s="14"/>
      <c r="I365" s="13"/>
      <c r="J365" s="14"/>
      <c r="K365" s="13"/>
      <c r="L365" s="14"/>
      <c r="M365" s="9"/>
    </row>
    <row r="366" spans="1:51" ht="30" customHeight="1" x14ac:dyDescent="0.3">
      <c r="A366" s="41" t="s">
        <v>1140</v>
      </c>
      <c r="B366" s="41"/>
      <c r="C366" s="41"/>
      <c r="D366" s="41"/>
      <c r="E366" s="42"/>
      <c r="F366" s="43"/>
      <c r="G366" s="42"/>
      <c r="H366" s="43"/>
      <c r="I366" s="42"/>
      <c r="J366" s="43"/>
      <c r="K366" s="42"/>
      <c r="L366" s="43"/>
      <c r="M366" s="41"/>
      <c r="N366" s="1" t="s">
        <v>592</v>
      </c>
    </row>
    <row r="367" spans="1:51" ht="30" customHeight="1" x14ac:dyDescent="0.3">
      <c r="A367" s="8" t="s">
        <v>576</v>
      </c>
      <c r="B367" s="8" t="s">
        <v>501</v>
      </c>
      <c r="C367" s="8" t="s">
        <v>502</v>
      </c>
      <c r="D367" s="9"/>
      <c r="E367" s="13"/>
      <c r="F367" s="14"/>
      <c r="G367" s="13"/>
      <c r="H367" s="14"/>
      <c r="I367" s="13"/>
      <c r="J367" s="14"/>
      <c r="K367" s="13"/>
      <c r="L367" s="14"/>
      <c r="M367" s="8" t="s">
        <v>577</v>
      </c>
      <c r="N367" s="2" t="s">
        <v>592</v>
      </c>
      <c r="O367" s="2" t="s">
        <v>578</v>
      </c>
      <c r="P367" s="2" t="s">
        <v>64</v>
      </c>
      <c r="Q367" s="2" t="s">
        <v>64</v>
      </c>
      <c r="R367" s="2" t="s">
        <v>63</v>
      </c>
      <c r="S367" s="3"/>
      <c r="T367" s="3"/>
      <c r="U367" s="3"/>
      <c r="V367" s="3">
        <v>1</v>
      </c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52</v>
      </c>
      <c r="AW367" s="2" t="s">
        <v>1141</v>
      </c>
      <c r="AX367" s="2" t="s">
        <v>52</v>
      </c>
      <c r="AY367" s="2" t="s">
        <v>52</v>
      </c>
    </row>
    <row r="368" spans="1:51" ht="30" customHeight="1" x14ac:dyDescent="0.3">
      <c r="A368" s="8" t="s">
        <v>500</v>
      </c>
      <c r="B368" s="8" t="s">
        <v>501</v>
      </c>
      <c r="C368" s="8" t="s">
        <v>502</v>
      </c>
      <c r="D368" s="9"/>
      <c r="E368" s="13"/>
      <c r="F368" s="14"/>
      <c r="G368" s="13"/>
      <c r="H368" s="14"/>
      <c r="I368" s="13"/>
      <c r="J368" s="14"/>
      <c r="K368" s="13"/>
      <c r="L368" s="14"/>
      <c r="M368" s="8" t="s">
        <v>503</v>
      </c>
      <c r="N368" s="2" t="s">
        <v>592</v>
      </c>
      <c r="O368" s="2" t="s">
        <v>504</v>
      </c>
      <c r="P368" s="2" t="s">
        <v>64</v>
      </c>
      <c r="Q368" s="2" t="s">
        <v>64</v>
      </c>
      <c r="R368" s="2" t="s">
        <v>63</v>
      </c>
      <c r="S368" s="3"/>
      <c r="T368" s="3"/>
      <c r="U368" s="3"/>
      <c r="V368" s="3">
        <v>1</v>
      </c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2" t="s">
        <v>52</v>
      </c>
      <c r="AW368" s="2" t="s">
        <v>1142</v>
      </c>
      <c r="AX368" s="2" t="s">
        <v>52</v>
      </c>
      <c r="AY368" s="2" t="s">
        <v>52</v>
      </c>
    </row>
    <row r="369" spans="1:51" ht="30" customHeight="1" x14ac:dyDescent="0.3">
      <c r="A369" s="8" t="s">
        <v>551</v>
      </c>
      <c r="B369" s="8" t="s">
        <v>552</v>
      </c>
      <c r="C369" s="8" t="s">
        <v>308</v>
      </c>
      <c r="D369" s="9"/>
      <c r="E369" s="13"/>
      <c r="F369" s="14"/>
      <c r="G369" s="13"/>
      <c r="H369" s="14"/>
      <c r="I369" s="13"/>
      <c r="J369" s="14"/>
      <c r="K369" s="13"/>
      <c r="L369" s="14"/>
      <c r="M369" s="8" t="s">
        <v>52</v>
      </c>
      <c r="N369" s="2" t="s">
        <v>592</v>
      </c>
      <c r="O369" s="2" t="s">
        <v>477</v>
      </c>
      <c r="P369" s="2" t="s">
        <v>64</v>
      </c>
      <c r="Q369" s="2" t="s">
        <v>64</v>
      </c>
      <c r="R369" s="2" t="s">
        <v>64</v>
      </c>
      <c r="S369" s="3">
        <v>1</v>
      </c>
      <c r="T369" s="3">
        <v>2</v>
      </c>
      <c r="U369" s="3">
        <v>0.02</v>
      </c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52</v>
      </c>
      <c r="AW369" s="2" t="s">
        <v>1143</v>
      </c>
      <c r="AX369" s="2" t="s">
        <v>52</v>
      </c>
      <c r="AY369" s="2" t="s">
        <v>52</v>
      </c>
    </row>
    <row r="370" spans="1:51" ht="30" customHeight="1" x14ac:dyDescent="0.3">
      <c r="A370" s="8" t="s">
        <v>467</v>
      </c>
      <c r="B370" s="8" t="s">
        <v>52</v>
      </c>
      <c r="C370" s="8" t="s">
        <v>52</v>
      </c>
      <c r="D370" s="9"/>
      <c r="E370" s="13"/>
      <c r="F370" s="14"/>
      <c r="G370" s="13"/>
      <c r="H370" s="14"/>
      <c r="I370" s="13"/>
      <c r="J370" s="14"/>
      <c r="K370" s="13"/>
      <c r="L370" s="14"/>
      <c r="M370" s="8" t="s">
        <v>52</v>
      </c>
      <c r="N370" s="2" t="s">
        <v>83</v>
      </c>
      <c r="O370" s="2" t="s">
        <v>83</v>
      </c>
      <c r="P370" s="2" t="s">
        <v>52</v>
      </c>
      <c r="Q370" s="2" t="s">
        <v>52</v>
      </c>
      <c r="R370" s="2" t="s">
        <v>52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52</v>
      </c>
      <c r="AX370" s="2" t="s">
        <v>52</v>
      </c>
      <c r="AY370" s="2" t="s">
        <v>52</v>
      </c>
    </row>
    <row r="371" spans="1:51" ht="30" customHeight="1" x14ac:dyDescent="0.3">
      <c r="A371" s="9"/>
      <c r="B371" s="9"/>
      <c r="C371" s="9"/>
      <c r="D371" s="9"/>
      <c r="E371" s="13"/>
      <c r="F371" s="14"/>
      <c r="G371" s="13"/>
      <c r="H371" s="14"/>
      <c r="I371" s="13"/>
      <c r="J371" s="14"/>
      <c r="K371" s="13"/>
      <c r="L371" s="14"/>
      <c r="M371" s="9"/>
    </row>
    <row r="372" spans="1:51" ht="30" customHeight="1" x14ac:dyDescent="0.3">
      <c r="A372" s="41" t="s">
        <v>1144</v>
      </c>
      <c r="B372" s="41"/>
      <c r="C372" s="41"/>
      <c r="D372" s="41"/>
      <c r="E372" s="42"/>
      <c r="F372" s="43"/>
      <c r="G372" s="42"/>
      <c r="H372" s="43"/>
      <c r="I372" s="42"/>
      <c r="J372" s="43"/>
      <c r="K372" s="42"/>
      <c r="L372" s="43"/>
      <c r="M372" s="41"/>
      <c r="N372" s="1" t="s">
        <v>603</v>
      </c>
    </row>
    <row r="373" spans="1:51" ht="30" customHeight="1" x14ac:dyDescent="0.3">
      <c r="A373" s="8" t="s">
        <v>1145</v>
      </c>
      <c r="B373" s="8" t="s">
        <v>1146</v>
      </c>
      <c r="C373" s="8" t="s">
        <v>206</v>
      </c>
      <c r="D373" s="9"/>
      <c r="E373" s="13"/>
      <c r="F373" s="14"/>
      <c r="G373" s="13"/>
      <c r="H373" s="14"/>
      <c r="I373" s="13"/>
      <c r="J373" s="14"/>
      <c r="K373" s="13"/>
      <c r="L373" s="14"/>
      <c r="M373" s="8" t="s">
        <v>1147</v>
      </c>
      <c r="N373" s="2" t="s">
        <v>603</v>
      </c>
      <c r="O373" s="2" t="s">
        <v>1148</v>
      </c>
      <c r="P373" s="2" t="s">
        <v>64</v>
      </c>
      <c r="Q373" s="2" t="s">
        <v>64</v>
      </c>
      <c r="R373" s="2" t="s">
        <v>63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1149</v>
      </c>
      <c r="AX373" s="2" t="s">
        <v>52</v>
      </c>
      <c r="AY373" s="2" t="s">
        <v>52</v>
      </c>
    </row>
    <row r="374" spans="1:51" ht="30" customHeight="1" x14ac:dyDescent="0.3">
      <c r="A374" s="8" t="s">
        <v>617</v>
      </c>
      <c r="B374" s="8" t="s">
        <v>501</v>
      </c>
      <c r="C374" s="8" t="s">
        <v>502</v>
      </c>
      <c r="D374" s="9"/>
      <c r="E374" s="13"/>
      <c r="F374" s="14"/>
      <c r="G374" s="13"/>
      <c r="H374" s="14"/>
      <c r="I374" s="13"/>
      <c r="J374" s="14"/>
      <c r="K374" s="13"/>
      <c r="L374" s="14"/>
      <c r="M374" s="8" t="s">
        <v>618</v>
      </c>
      <c r="N374" s="2" t="s">
        <v>603</v>
      </c>
      <c r="O374" s="2" t="s">
        <v>619</v>
      </c>
      <c r="P374" s="2" t="s">
        <v>64</v>
      </c>
      <c r="Q374" s="2" t="s">
        <v>64</v>
      </c>
      <c r="R374" s="2" t="s">
        <v>63</v>
      </c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52</v>
      </c>
      <c r="AW374" s="2" t="s">
        <v>1150</v>
      </c>
      <c r="AX374" s="2" t="s">
        <v>52</v>
      </c>
      <c r="AY374" s="2" t="s">
        <v>52</v>
      </c>
    </row>
    <row r="375" spans="1:51" ht="30" customHeight="1" x14ac:dyDescent="0.3">
      <c r="A375" s="8" t="s">
        <v>500</v>
      </c>
      <c r="B375" s="8" t="s">
        <v>501</v>
      </c>
      <c r="C375" s="8" t="s">
        <v>502</v>
      </c>
      <c r="D375" s="9"/>
      <c r="E375" s="13"/>
      <c r="F375" s="14"/>
      <c r="G375" s="13"/>
      <c r="H375" s="14"/>
      <c r="I375" s="13"/>
      <c r="J375" s="14"/>
      <c r="K375" s="13"/>
      <c r="L375" s="14"/>
      <c r="M375" s="8" t="s">
        <v>503</v>
      </c>
      <c r="N375" s="2" t="s">
        <v>603</v>
      </c>
      <c r="O375" s="2" t="s">
        <v>504</v>
      </c>
      <c r="P375" s="2" t="s">
        <v>64</v>
      </c>
      <c r="Q375" s="2" t="s">
        <v>64</v>
      </c>
      <c r="R375" s="2" t="s">
        <v>63</v>
      </c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2" t="s">
        <v>52</v>
      </c>
      <c r="AW375" s="2" t="s">
        <v>1151</v>
      </c>
      <c r="AX375" s="2" t="s">
        <v>52</v>
      </c>
      <c r="AY375" s="2" t="s">
        <v>52</v>
      </c>
    </row>
    <row r="376" spans="1:51" ht="30" customHeight="1" x14ac:dyDescent="0.3">
      <c r="A376" s="8" t="s">
        <v>467</v>
      </c>
      <c r="B376" s="8" t="s">
        <v>52</v>
      </c>
      <c r="C376" s="8" t="s">
        <v>52</v>
      </c>
      <c r="D376" s="9"/>
      <c r="E376" s="13"/>
      <c r="F376" s="14"/>
      <c r="G376" s="13"/>
      <c r="H376" s="14"/>
      <c r="I376" s="13"/>
      <c r="J376" s="14"/>
      <c r="K376" s="13"/>
      <c r="L376" s="14"/>
      <c r="M376" s="8" t="s">
        <v>52</v>
      </c>
      <c r="N376" s="2" t="s">
        <v>83</v>
      </c>
      <c r="O376" s="2" t="s">
        <v>83</v>
      </c>
      <c r="P376" s="2" t="s">
        <v>52</v>
      </c>
      <c r="Q376" s="2" t="s">
        <v>52</v>
      </c>
      <c r="R376" s="2" t="s">
        <v>52</v>
      </c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52</v>
      </c>
      <c r="AW376" s="2" t="s">
        <v>52</v>
      </c>
      <c r="AX376" s="2" t="s">
        <v>52</v>
      </c>
      <c r="AY376" s="2" t="s">
        <v>52</v>
      </c>
    </row>
    <row r="377" spans="1:51" ht="30" customHeight="1" x14ac:dyDescent="0.3">
      <c r="A377" s="9"/>
      <c r="B377" s="9"/>
      <c r="C377" s="9"/>
      <c r="D377" s="9"/>
      <c r="E377" s="13"/>
      <c r="F377" s="14"/>
      <c r="G377" s="13"/>
      <c r="H377" s="14"/>
      <c r="I377" s="13"/>
      <c r="J377" s="14"/>
      <c r="K377" s="13"/>
      <c r="L377" s="14"/>
      <c r="M377" s="9"/>
    </row>
    <row r="378" spans="1:51" ht="30" customHeight="1" x14ac:dyDescent="0.3">
      <c r="A378" s="41" t="s">
        <v>1152</v>
      </c>
      <c r="B378" s="41"/>
      <c r="C378" s="41"/>
      <c r="D378" s="41"/>
      <c r="E378" s="42"/>
      <c r="F378" s="43"/>
      <c r="G378" s="42"/>
      <c r="H378" s="43"/>
      <c r="I378" s="42"/>
      <c r="J378" s="43"/>
      <c r="K378" s="42"/>
      <c r="L378" s="43"/>
      <c r="M378" s="41"/>
      <c r="N378" s="1" t="s">
        <v>614</v>
      </c>
    </row>
    <row r="379" spans="1:51" ht="30" customHeight="1" x14ac:dyDescent="0.3">
      <c r="A379" s="8" t="s">
        <v>576</v>
      </c>
      <c r="B379" s="8" t="s">
        <v>501</v>
      </c>
      <c r="C379" s="8" t="s">
        <v>502</v>
      </c>
      <c r="D379" s="9"/>
      <c r="E379" s="13"/>
      <c r="F379" s="14"/>
      <c r="G379" s="13"/>
      <c r="H379" s="14"/>
      <c r="I379" s="13"/>
      <c r="J379" s="14"/>
      <c r="K379" s="13"/>
      <c r="L379" s="14"/>
      <c r="M379" s="8" t="s">
        <v>577</v>
      </c>
      <c r="N379" s="2" t="s">
        <v>614</v>
      </c>
      <c r="O379" s="2" t="s">
        <v>578</v>
      </c>
      <c r="P379" s="2" t="s">
        <v>64</v>
      </c>
      <c r="Q379" s="2" t="s">
        <v>64</v>
      </c>
      <c r="R379" s="2" t="s">
        <v>63</v>
      </c>
      <c r="S379" s="3"/>
      <c r="T379" s="3"/>
      <c r="U379" s="3"/>
      <c r="V379" s="3">
        <v>1</v>
      </c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1154</v>
      </c>
      <c r="AX379" s="2" t="s">
        <v>52</v>
      </c>
      <c r="AY379" s="2" t="s">
        <v>52</v>
      </c>
    </row>
    <row r="380" spans="1:51" ht="30" customHeight="1" x14ac:dyDescent="0.3">
      <c r="A380" s="8" t="s">
        <v>500</v>
      </c>
      <c r="B380" s="8" t="s">
        <v>501</v>
      </c>
      <c r="C380" s="8" t="s">
        <v>502</v>
      </c>
      <c r="D380" s="9"/>
      <c r="E380" s="13"/>
      <c r="F380" s="14"/>
      <c r="G380" s="13"/>
      <c r="H380" s="14"/>
      <c r="I380" s="13"/>
      <c r="J380" s="14"/>
      <c r="K380" s="13"/>
      <c r="L380" s="14"/>
      <c r="M380" s="8" t="s">
        <v>503</v>
      </c>
      <c r="N380" s="2" t="s">
        <v>614</v>
      </c>
      <c r="O380" s="2" t="s">
        <v>504</v>
      </c>
      <c r="P380" s="2" t="s">
        <v>64</v>
      </c>
      <c r="Q380" s="2" t="s">
        <v>64</v>
      </c>
      <c r="R380" s="2" t="s">
        <v>63</v>
      </c>
      <c r="S380" s="3"/>
      <c r="T380" s="3"/>
      <c r="U380" s="3"/>
      <c r="V380" s="3">
        <v>1</v>
      </c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52</v>
      </c>
      <c r="AW380" s="2" t="s">
        <v>1155</v>
      </c>
      <c r="AX380" s="2" t="s">
        <v>52</v>
      </c>
      <c r="AY380" s="2" t="s">
        <v>52</v>
      </c>
    </row>
    <row r="381" spans="1:51" ht="30" customHeight="1" x14ac:dyDescent="0.3">
      <c r="A381" s="8" t="s">
        <v>551</v>
      </c>
      <c r="B381" s="8" t="s">
        <v>552</v>
      </c>
      <c r="C381" s="8" t="s">
        <v>308</v>
      </c>
      <c r="D381" s="9"/>
      <c r="E381" s="13"/>
      <c r="F381" s="14"/>
      <c r="G381" s="13"/>
      <c r="H381" s="14"/>
      <c r="I381" s="13"/>
      <c r="J381" s="14"/>
      <c r="K381" s="13"/>
      <c r="L381" s="14"/>
      <c r="M381" s="8" t="s">
        <v>52</v>
      </c>
      <c r="N381" s="2" t="s">
        <v>614</v>
      </c>
      <c r="O381" s="2" t="s">
        <v>477</v>
      </c>
      <c r="P381" s="2" t="s">
        <v>64</v>
      </c>
      <c r="Q381" s="2" t="s">
        <v>64</v>
      </c>
      <c r="R381" s="2" t="s">
        <v>64</v>
      </c>
      <c r="S381" s="3">
        <v>1</v>
      </c>
      <c r="T381" s="3">
        <v>2</v>
      </c>
      <c r="U381" s="3">
        <v>0.02</v>
      </c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52</v>
      </c>
      <c r="AW381" s="2" t="s">
        <v>1156</v>
      </c>
      <c r="AX381" s="2" t="s">
        <v>52</v>
      </c>
      <c r="AY381" s="2" t="s">
        <v>52</v>
      </c>
    </row>
    <row r="382" spans="1:51" ht="30" customHeight="1" x14ac:dyDescent="0.3">
      <c r="A382" s="8" t="s">
        <v>467</v>
      </c>
      <c r="B382" s="8" t="s">
        <v>52</v>
      </c>
      <c r="C382" s="8" t="s">
        <v>52</v>
      </c>
      <c r="D382" s="9"/>
      <c r="E382" s="13"/>
      <c r="F382" s="14"/>
      <c r="G382" s="13"/>
      <c r="H382" s="14"/>
      <c r="I382" s="13"/>
      <c r="J382" s="14"/>
      <c r="K382" s="13"/>
      <c r="L382" s="14"/>
      <c r="M382" s="8" t="s">
        <v>52</v>
      </c>
      <c r="N382" s="2" t="s">
        <v>83</v>
      </c>
      <c r="O382" s="2" t="s">
        <v>83</v>
      </c>
      <c r="P382" s="2" t="s">
        <v>52</v>
      </c>
      <c r="Q382" s="2" t="s">
        <v>52</v>
      </c>
      <c r="R382" s="2" t="s">
        <v>52</v>
      </c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52</v>
      </c>
      <c r="AW382" s="2" t="s">
        <v>52</v>
      </c>
      <c r="AX382" s="2" t="s">
        <v>52</v>
      </c>
      <c r="AY382" s="2" t="s">
        <v>52</v>
      </c>
    </row>
    <row r="383" spans="1:51" ht="30" customHeight="1" x14ac:dyDescent="0.3">
      <c r="A383" s="9"/>
      <c r="B383" s="9"/>
      <c r="C383" s="9"/>
      <c r="D383" s="9"/>
      <c r="E383" s="13"/>
      <c r="F383" s="14"/>
      <c r="G383" s="13"/>
      <c r="H383" s="14"/>
      <c r="I383" s="13"/>
      <c r="J383" s="14"/>
      <c r="K383" s="13"/>
      <c r="L383" s="14"/>
      <c r="M383" s="9"/>
    </row>
    <row r="384" spans="1:51" ht="30" customHeight="1" x14ac:dyDescent="0.3">
      <c r="A384" s="41" t="s">
        <v>1157</v>
      </c>
      <c r="B384" s="41"/>
      <c r="C384" s="41"/>
      <c r="D384" s="41"/>
      <c r="E384" s="42"/>
      <c r="F384" s="43"/>
      <c r="G384" s="42"/>
      <c r="H384" s="43"/>
      <c r="I384" s="42"/>
      <c r="J384" s="43"/>
      <c r="K384" s="42"/>
      <c r="L384" s="43"/>
      <c r="M384" s="41"/>
      <c r="N384" s="1" t="s">
        <v>632</v>
      </c>
    </row>
    <row r="385" spans="1:51" ht="30" customHeight="1" x14ac:dyDescent="0.3">
      <c r="A385" s="8" t="s">
        <v>617</v>
      </c>
      <c r="B385" s="8" t="s">
        <v>501</v>
      </c>
      <c r="C385" s="8" t="s">
        <v>502</v>
      </c>
      <c r="D385" s="9"/>
      <c r="E385" s="13"/>
      <c r="F385" s="14"/>
      <c r="G385" s="13"/>
      <c r="H385" s="14"/>
      <c r="I385" s="13"/>
      <c r="J385" s="14"/>
      <c r="K385" s="13"/>
      <c r="L385" s="14"/>
      <c r="M385" s="8" t="s">
        <v>618</v>
      </c>
      <c r="N385" s="2" t="s">
        <v>632</v>
      </c>
      <c r="O385" s="2" t="s">
        <v>619</v>
      </c>
      <c r="P385" s="2" t="s">
        <v>64</v>
      </c>
      <c r="Q385" s="2" t="s">
        <v>64</v>
      </c>
      <c r="R385" s="2" t="s">
        <v>63</v>
      </c>
      <c r="S385" s="3"/>
      <c r="T385" s="3"/>
      <c r="U385" s="3"/>
      <c r="V385" s="3">
        <v>1</v>
      </c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52</v>
      </c>
      <c r="AW385" s="2" t="s">
        <v>1159</v>
      </c>
      <c r="AX385" s="2" t="s">
        <v>52</v>
      </c>
      <c r="AY385" s="2" t="s">
        <v>52</v>
      </c>
    </row>
    <row r="386" spans="1:51" ht="30" customHeight="1" x14ac:dyDescent="0.3">
      <c r="A386" s="8" t="s">
        <v>500</v>
      </c>
      <c r="B386" s="8" t="s">
        <v>501</v>
      </c>
      <c r="C386" s="8" t="s">
        <v>502</v>
      </c>
      <c r="D386" s="9"/>
      <c r="E386" s="13"/>
      <c r="F386" s="14"/>
      <c r="G386" s="13"/>
      <c r="H386" s="14"/>
      <c r="I386" s="13"/>
      <c r="J386" s="14"/>
      <c r="K386" s="13"/>
      <c r="L386" s="14"/>
      <c r="M386" s="8" t="s">
        <v>503</v>
      </c>
      <c r="N386" s="2" t="s">
        <v>632</v>
      </c>
      <c r="O386" s="2" t="s">
        <v>504</v>
      </c>
      <c r="P386" s="2" t="s">
        <v>64</v>
      </c>
      <c r="Q386" s="2" t="s">
        <v>64</v>
      </c>
      <c r="R386" s="2" t="s">
        <v>63</v>
      </c>
      <c r="S386" s="3"/>
      <c r="T386" s="3"/>
      <c r="U386" s="3"/>
      <c r="V386" s="3">
        <v>1</v>
      </c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52</v>
      </c>
      <c r="AW386" s="2" t="s">
        <v>1160</v>
      </c>
      <c r="AX386" s="2" t="s">
        <v>52</v>
      </c>
      <c r="AY386" s="2" t="s">
        <v>52</v>
      </c>
    </row>
    <row r="387" spans="1:51" ht="30" customHeight="1" x14ac:dyDescent="0.3">
      <c r="A387" s="8" t="s">
        <v>551</v>
      </c>
      <c r="B387" s="8" t="s">
        <v>1003</v>
      </c>
      <c r="C387" s="8" t="s">
        <v>308</v>
      </c>
      <c r="D387" s="9"/>
      <c r="E387" s="13"/>
      <c r="F387" s="14"/>
      <c r="G387" s="13"/>
      <c r="H387" s="14"/>
      <c r="I387" s="13"/>
      <c r="J387" s="14"/>
      <c r="K387" s="13"/>
      <c r="L387" s="14"/>
      <c r="M387" s="8" t="s">
        <v>52</v>
      </c>
      <c r="N387" s="2" t="s">
        <v>632</v>
      </c>
      <c r="O387" s="2" t="s">
        <v>477</v>
      </c>
      <c r="P387" s="2" t="s">
        <v>64</v>
      </c>
      <c r="Q387" s="2" t="s">
        <v>64</v>
      </c>
      <c r="R387" s="2" t="s">
        <v>64</v>
      </c>
      <c r="S387" s="3">
        <v>1</v>
      </c>
      <c r="T387" s="3">
        <v>2</v>
      </c>
      <c r="U387" s="3">
        <v>0.01</v>
      </c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52</v>
      </c>
      <c r="AW387" s="2" t="s">
        <v>1161</v>
      </c>
      <c r="AX387" s="2" t="s">
        <v>52</v>
      </c>
      <c r="AY387" s="2" t="s">
        <v>52</v>
      </c>
    </row>
    <row r="388" spans="1:51" ht="30" customHeight="1" x14ac:dyDescent="0.3">
      <c r="A388" s="8" t="s">
        <v>467</v>
      </c>
      <c r="B388" s="8" t="s">
        <v>52</v>
      </c>
      <c r="C388" s="8" t="s">
        <v>52</v>
      </c>
      <c r="D388" s="9"/>
      <c r="E388" s="13"/>
      <c r="F388" s="14"/>
      <c r="G388" s="13"/>
      <c r="H388" s="14"/>
      <c r="I388" s="13"/>
      <c r="J388" s="14"/>
      <c r="K388" s="13"/>
      <c r="L388" s="14"/>
      <c r="M388" s="8" t="s">
        <v>52</v>
      </c>
      <c r="N388" s="2" t="s">
        <v>83</v>
      </c>
      <c r="O388" s="2" t="s">
        <v>83</v>
      </c>
      <c r="P388" s="2" t="s">
        <v>52</v>
      </c>
      <c r="Q388" s="2" t="s">
        <v>52</v>
      </c>
      <c r="R388" s="2" t="s">
        <v>52</v>
      </c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52</v>
      </c>
      <c r="AW388" s="2" t="s">
        <v>52</v>
      </c>
      <c r="AX388" s="2" t="s">
        <v>52</v>
      </c>
      <c r="AY388" s="2" t="s">
        <v>52</v>
      </c>
    </row>
    <row r="389" spans="1:51" ht="30" customHeight="1" x14ac:dyDescent="0.3">
      <c r="A389" s="9"/>
      <c r="B389" s="9"/>
      <c r="C389" s="9"/>
      <c r="D389" s="9"/>
      <c r="E389" s="13"/>
      <c r="F389" s="14"/>
      <c r="G389" s="13"/>
      <c r="H389" s="14"/>
      <c r="I389" s="13"/>
      <c r="J389" s="14"/>
      <c r="K389" s="13"/>
      <c r="L389" s="14"/>
      <c r="M389" s="9"/>
    </row>
    <row r="390" spans="1:51" ht="30" customHeight="1" x14ac:dyDescent="0.3">
      <c r="A390" s="41" t="s">
        <v>1162</v>
      </c>
      <c r="B390" s="41"/>
      <c r="C390" s="41"/>
      <c r="D390" s="41"/>
      <c r="E390" s="42"/>
      <c r="F390" s="43"/>
      <c r="G390" s="42"/>
      <c r="H390" s="43"/>
      <c r="I390" s="42"/>
      <c r="J390" s="43"/>
      <c r="K390" s="42"/>
      <c r="L390" s="43"/>
      <c r="M390" s="41"/>
      <c r="N390" s="1" t="s">
        <v>638</v>
      </c>
    </row>
    <row r="391" spans="1:51" ht="30" customHeight="1" x14ac:dyDescent="0.3">
      <c r="A391" s="8" t="s">
        <v>617</v>
      </c>
      <c r="B391" s="8" t="s">
        <v>501</v>
      </c>
      <c r="C391" s="8" t="s">
        <v>502</v>
      </c>
      <c r="D391" s="9"/>
      <c r="E391" s="13"/>
      <c r="F391" s="14"/>
      <c r="G391" s="13"/>
      <c r="H391" s="14"/>
      <c r="I391" s="13"/>
      <c r="J391" s="14"/>
      <c r="K391" s="13"/>
      <c r="L391" s="14"/>
      <c r="M391" s="8" t="s">
        <v>618</v>
      </c>
      <c r="N391" s="2" t="s">
        <v>638</v>
      </c>
      <c r="O391" s="2" t="s">
        <v>619</v>
      </c>
      <c r="P391" s="2" t="s">
        <v>64</v>
      </c>
      <c r="Q391" s="2" t="s">
        <v>64</v>
      </c>
      <c r="R391" s="2" t="s">
        <v>63</v>
      </c>
      <c r="S391" s="3"/>
      <c r="T391" s="3"/>
      <c r="U391" s="3"/>
      <c r="V391" s="3">
        <v>1</v>
      </c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52</v>
      </c>
      <c r="AW391" s="2" t="s">
        <v>1163</v>
      </c>
      <c r="AX391" s="2" t="s">
        <v>52</v>
      </c>
      <c r="AY391" s="2" t="s">
        <v>52</v>
      </c>
    </row>
    <row r="392" spans="1:51" ht="30" customHeight="1" x14ac:dyDescent="0.3">
      <c r="A392" s="8" t="s">
        <v>500</v>
      </c>
      <c r="B392" s="8" t="s">
        <v>501</v>
      </c>
      <c r="C392" s="8" t="s">
        <v>502</v>
      </c>
      <c r="D392" s="9"/>
      <c r="E392" s="13"/>
      <c r="F392" s="14"/>
      <c r="G392" s="13"/>
      <c r="H392" s="14"/>
      <c r="I392" s="13"/>
      <c r="J392" s="14"/>
      <c r="K392" s="13"/>
      <c r="L392" s="14"/>
      <c r="M392" s="8" t="s">
        <v>503</v>
      </c>
      <c r="N392" s="2" t="s">
        <v>638</v>
      </c>
      <c r="O392" s="2" t="s">
        <v>504</v>
      </c>
      <c r="P392" s="2" t="s">
        <v>64</v>
      </c>
      <c r="Q392" s="2" t="s">
        <v>64</v>
      </c>
      <c r="R392" s="2" t="s">
        <v>63</v>
      </c>
      <c r="S392" s="3"/>
      <c r="T392" s="3"/>
      <c r="U392" s="3"/>
      <c r="V392" s="3">
        <v>1</v>
      </c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52</v>
      </c>
      <c r="AW392" s="2" t="s">
        <v>1164</v>
      </c>
      <c r="AX392" s="2" t="s">
        <v>52</v>
      </c>
      <c r="AY392" s="2" t="s">
        <v>52</v>
      </c>
    </row>
    <row r="393" spans="1:51" ht="30" customHeight="1" x14ac:dyDescent="0.3">
      <c r="A393" s="8" t="s">
        <v>551</v>
      </c>
      <c r="B393" s="8" t="s">
        <v>1003</v>
      </c>
      <c r="C393" s="8" t="s">
        <v>308</v>
      </c>
      <c r="D393" s="9"/>
      <c r="E393" s="13"/>
      <c r="F393" s="14"/>
      <c r="G393" s="13"/>
      <c r="H393" s="14"/>
      <c r="I393" s="13"/>
      <c r="J393" s="14"/>
      <c r="K393" s="13"/>
      <c r="L393" s="14"/>
      <c r="M393" s="8" t="s">
        <v>52</v>
      </c>
      <c r="N393" s="2" t="s">
        <v>638</v>
      </c>
      <c r="O393" s="2" t="s">
        <v>477</v>
      </c>
      <c r="P393" s="2" t="s">
        <v>64</v>
      </c>
      <c r="Q393" s="2" t="s">
        <v>64</v>
      </c>
      <c r="R393" s="2" t="s">
        <v>64</v>
      </c>
      <c r="S393" s="3">
        <v>1</v>
      </c>
      <c r="T393" s="3">
        <v>2</v>
      </c>
      <c r="U393" s="3">
        <v>0.01</v>
      </c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1165</v>
      </c>
      <c r="AX393" s="2" t="s">
        <v>52</v>
      </c>
      <c r="AY393" s="2" t="s">
        <v>52</v>
      </c>
    </row>
    <row r="394" spans="1:51" ht="30" customHeight="1" x14ac:dyDescent="0.3">
      <c r="A394" s="8" t="s">
        <v>467</v>
      </c>
      <c r="B394" s="8" t="s">
        <v>52</v>
      </c>
      <c r="C394" s="8" t="s">
        <v>52</v>
      </c>
      <c r="D394" s="9"/>
      <c r="E394" s="13"/>
      <c r="F394" s="14"/>
      <c r="G394" s="13"/>
      <c r="H394" s="14"/>
      <c r="I394" s="13"/>
      <c r="J394" s="14"/>
      <c r="K394" s="13"/>
      <c r="L394" s="14"/>
      <c r="M394" s="8" t="s">
        <v>52</v>
      </c>
      <c r="N394" s="2" t="s">
        <v>83</v>
      </c>
      <c r="O394" s="2" t="s">
        <v>83</v>
      </c>
      <c r="P394" s="2" t="s">
        <v>52</v>
      </c>
      <c r="Q394" s="2" t="s">
        <v>52</v>
      </c>
      <c r="R394" s="2" t="s">
        <v>52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52</v>
      </c>
      <c r="AX394" s="2" t="s">
        <v>52</v>
      </c>
      <c r="AY394" s="2" t="s">
        <v>52</v>
      </c>
    </row>
    <row r="395" spans="1:51" ht="30" customHeight="1" x14ac:dyDescent="0.3">
      <c r="A395" s="9"/>
      <c r="B395" s="9"/>
      <c r="C395" s="9"/>
      <c r="D395" s="9"/>
      <c r="E395" s="13"/>
      <c r="F395" s="14"/>
      <c r="G395" s="13"/>
      <c r="H395" s="14"/>
      <c r="I395" s="13"/>
      <c r="J395" s="14"/>
      <c r="K395" s="13"/>
      <c r="L395" s="14"/>
      <c r="M395" s="9"/>
    </row>
    <row r="396" spans="1:51" ht="30" customHeight="1" x14ac:dyDescent="0.3">
      <c r="A396" s="41" t="s">
        <v>1166</v>
      </c>
      <c r="B396" s="41"/>
      <c r="C396" s="41"/>
      <c r="D396" s="41"/>
      <c r="E396" s="42"/>
      <c r="F396" s="43"/>
      <c r="G396" s="42"/>
      <c r="H396" s="43"/>
      <c r="I396" s="42"/>
      <c r="J396" s="43"/>
      <c r="K396" s="42"/>
      <c r="L396" s="43"/>
      <c r="M396" s="41"/>
      <c r="N396" s="1" t="s">
        <v>660</v>
      </c>
    </row>
    <row r="397" spans="1:51" ht="30" customHeight="1" x14ac:dyDescent="0.3">
      <c r="A397" s="8" t="s">
        <v>1167</v>
      </c>
      <c r="B397" s="8" t="s">
        <v>1168</v>
      </c>
      <c r="C397" s="8" t="s">
        <v>502</v>
      </c>
      <c r="D397" s="9"/>
      <c r="E397" s="13"/>
      <c r="F397" s="14"/>
      <c r="G397" s="13"/>
      <c r="H397" s="14"/>
      <c r="I397" s="13"/>
      <c r="J397" s="14"/>
      <c r="K397" s="13"/>
      <c r="L397" s="14"/>
      <c r="M397" s="8" t="s">
        <v>1169</v>
      </c>
      <c r="N397" s="2" t="s">
        <v>660</v>
      </c>
      <c r="O397" s="2" t="s">
        <v>1170</v>
      </c>
      <c r="P397" s="2" t="s">
        <v>64</v>
      </c>
      <c r="Q397" s="2" t="s">
        <v>64</v>
      </c>
      <c r="R397" s="2" t="s">
        <v>63</v>
      </c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52</v>
      </c>
      <c r="AW397" s="2" t="s">
        <v>1171</v>
      </c>
      <c r="AX397" s="2" t="s">
        <v>52</v>
      </c>
      <c r="AY397" s="2" t="s">
        <v>52</v>
      </c>
    </row>
    <row r="398" spans="1:51" ht="30" customHeight="1" x14ac:dyDescent="0.3">
      <c r="A398" s="8" t="s">
        <v>467</v>
      </c>
      <c r="B398" s="8" t="s">
        <v>52</v>
      </c>
      <c r="C398" s="8" t="s">
        <v>52</v>
      </c>
      <c r="D398" s="9"/>
      <c r="E398" s="13"/>
      <c r="F398" s="14"/>
      <c r="G398" s="13"/>
      <c r="H398" s="14"/>
      <c r="I398" s="13"/>
      <c r="J398" s="14"/>
      <c r="K398" s="13"/>
      <c r="L398" s="14"/>
      <c r="M398" s="8" t="s">
        <v>52</v>
      </c>
      <c r="N398" s="2" t="s">
        <v>83</v>
      </c>
      <c r="O398" s="2" t="s">
        <v>83</v>
      </c>
      <c r="P398" s="2" t="s">
        <v>52</v>
      </c>
      <c r="Q398" s="2" t="s">
        <v>52</v>
      </c>
      <c r="R398" s="2" t="s">
        <v>52</v>
      </c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52</v>
      </c>
      <c r="AW398" s="2" t="s">
        <v>52</v>
      </c>
      <c r="AX398" s="2" t="s">
        <v>52</v>
      </c>
      <c r="AY398" s="2" t="s">
        <v>52</v>
      </c>
    </row>
    <row r="399" spans="1:51" ht="30" customHeight="1" x14ac:dyDescent="0.3">
      <c r="A399" s="9"/>
      <c r="B399" s="9"/>
      <c r="C399" s="9"/>
      <c r="D399" s="9"/>
      <c r="E399" s="13"/>
      <c r="F399" s="14"/>
      <c r="G399" s="13"/>
      <c r="H399" s="14"/>
      <c r="I399" s="13"/>
      <c r="J399" s="14"/>
      <c r="K399" s="13"/>
      <c r="L399" s="14"/>
      <c r="M399" s="9"/>
    </row>
    <row r="400" spans="1:51" ht="30" customHeight="1" x14ac:dyDescent="0.3">
      <c r="A400" s="41" t="s">
        <v>1172</v>
      </c>
      <c r="B400" s="41"/>
      <c r="C400" s="41"/>
      <c r="D400" s="41"/>
      <c r="E400" s="42"/>
      <c r="F400" s="43"/>
      <c r="G400" s="42"/>
      <c r="H400" s="43"/>
      <c r="I400" s="42"/>
      <c r="J400" s="43"/>
      <c r="K400" s="42"/>
      <c r="L400" s="43"/>
      <c r="M400" s="41"/>
      <c r="N400" s="1" t="s">
        <v>730</v>
      </c>
    </row>
    <row r="401" spans="1:51" ht="30" customHeight="1" x14ac:dyDescent="0.3">
      <c r="A401" s="8" t="s">
        <v>568</v>
      </c>
      <c r="B401" s="8" t="s">
        <v>501</v>
      </c>
      <c r="C401" s="8" t="s">
        <v>502</v>
      </c>
      <c r="D401" s="9"/>
      <c r="E401" s="13"/>
      <c r="F401" s="14"/>
      <c r="G401" s="13"/>
      <c r="H401" s="14"/>
      <c r="I401" s="13"/>
      <c r="J401" s="14"/>
      <c r="K401" s="13"/>
      <c r="L401" s="14"/>
      <c r="M401" s="8" t="s">
        <v>569</v>
      </c>
      <c r="N401" s="2" t="s">
        <v>730</v>
      </c>
      <c r="O401" s="2" t="s">
        <v>570</v>
      </c>
      <c r="P401" s="2" t="s">
        <v>64</v>
      </c>
      <c r="Q401" s="2" t="s">
        <v>64</v>
      </c>
      <c r="R401" s="2" t="s">
        <v>63</v>
      </c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52</v>
      </c>
      <c r="AW401" s="2" t="s">
        <v>1173</v>
      </c>
      <c r="AX401" s="2" t="s">
        <v>52</v>
      </c>
      <c r="AY401" s="2" t="s">
        <v>52</v>
      </c>
    </row>
    <row r="402" spans="1:51" ht="30" customHeight="1" x14ac:dyDescent="0.3">
      <c r="A402" s="8" t="s">
        <v>467</v>
      </c>
      <c r="B402" s="8" t="s">
        <v>52</v>
      </c>
      <c r="C402" s="8" t="s">
        <v>52</v>
      </c>
      <c r="D402" s="9"/>
      <c r="E402" s="13"/>
      <c r="F402" s="14"/>
      <c r="G402" s="13"/>
      <c r="H402" s="14"/>
      <c r="I402" s="13"/>
      <c r="J402" s="14"/>
      <c r="K402" s="13"/>
      <c r="L402" s="14"/>
      <c r="M402" s="8" t="s">
        <v>52</v>
      </c>
      <c r="N402" s="2" t="s">
        <v>83</v>
      </c>
      <c r="O402" s="2" t="s">
        <v>83</v>
      </c>
      <c r="P402" s="2" t="s">
        <v>52</v>
      </c>
      <c r="Q402" s="2" t="s">
        <v>52</v>
      </c>
      <c r="R402" s="2" t="s">
        <v>52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52</v>
      </c>
      <c r="AW402" s="2" t="s">
        <v>52</v>
      </c>
      <c r="AX402" s="2" t="s">
        <v>52</v>
      </c>
      <c r="AY402" s="2" t="s">
        <v>52</v>
      </c>
    </row>
    <row r="403" spans="1:51" ht="30" customHeight="1" x14ac:dyDescent="0.3">
      <c r="A403" s="9"/>
      <c r="B403" s="9"/>
      <c r="C403" s="9"/>
      <c r="D403" s="9"/>
      <c r="E403" s="13"/>
      <c r="F403" s="14"/>
      <c r="G403" s="13"/>
      <c r="H403" s="14"/>
      <c r="I403" s="13"/>
      <c r="J403" s="14"/>
      <c r="K403" s="13"/>
      <c r="L403" s="14"/>
      <c r="M403" s="9"/>
    </row>
    <row r="404" spans="1:51" ht="30" customHeight="1" x14ac:dyDescent="0.3">
      <c r="A404" s="41" t="s">
        <v>1174</v>
      </c>
      <c r="B404" s="41"/>
      <c r="C404" s="41"/>
      <c r="D404" s="41"/>
      <c r="E404" s="42"/>
      <c r="F404" s="43"/>
      <c r="G404" s="42"/>
      <c r="H404" s="43"/>
      <c r="I404" s="42"/>
      <c r="J404" s="43"/>
      <c r="K404" s="42"/>
      <c r="L404" s="43"/>
      <c r="M404" s="41"/>
      <c r="N404" s="1" t="s">
        <v>740</v>
      </c>
    </row>
    <row r="405" spans="1:51" ht="30" customHeight="1" x14ac:dyDescent="0.3">
      <c r="A405" s="8" t="s">
        <v>1175</v>
      </c>
      <c r="B405" s="8" t="s">
        <v>536</v>
      </c>
      <c r="C405" s="8" t="s">
        <v>206</v>
      </c>
      <c r="D405" s="9"/>
      <c r="E405" s="13"/>
      <c r="F405" s="14"/>
      <c r="G405" s="13"/>
      <c r="H405" s="14"/>
      <c r="I405" s="13"/>
      <c r="J405" s="14"/>
      <c r="K405" s="13"/>
      <c r="L405" s="14"/>
      <c r="M405" s="8" t="s">
        <v>1176</v>
      </c>
      <c r="N405" s="2" t="s">
        <v>740</v>
      </c>
      <c r="O405" s="2" t="s">
        <v>1177</v>
      </c>
      <c r="P405" s="2" t="s">
        <v>63</v>
      </c>
      <c r="Q405" s="2" t="s">
        <v>64</v>
      </c>
      <c r="R405" s="2" t="s">
        <v>64</v>
      </c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52</v>
      </c>
      <c r="AW405" s="2" t="s">
        <v>1178</v>
      </c>
      <c r="AX405" s="2" t="s">
        <v>52</v>
      </c>
      <c r="AY405" s="2" t="s">
        <v>52</v>
      </c>
    </row>
    <row r="406" spans="1:51" ht="30" customHeight="1" x14ac:dyDescent="0.3">
      <c r="A406" s="8" t="s">
        <v>1179</v>
      </c>
      <c r="B406" s="8" t="s">
        <v>536</v>
      </c>
      <c r="C406" s="8" t="s">
        <v>206</v>
      </c>
      <c r="D406" s="9"/>
      <c r="E406" s="13"/>
      <c r="F406" s="14"/>
      <c r="G406" s="13"/>
      <c r="H406" s="14"/>
      <c r="I406" s="13"/>
      <c r="J406" s="14"/>
      <c r="K406" s="13"/>
      <c r="L406" s="14"/>
      <c r="M406" s="8" t="s">
        <v>1180</v>
      </c>
      <c r="N406" s="2" t="s">
        <v>740</v>
      </c>
      <c r="O406" s="2" t="s">
        <v>1181</v>
      </c>
      <c r="P406" s="2" t="s">
        <v>63</v>
      </c>
      <c r="Q406" s="2" t="s">
        <v>64</v>
      </c>
      <c r="R406" s="2" t="s">
        <v>64</v>
      </c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52</v>
      </c>
      <c r="AW406" s="2" t="s">
        <v>1182</v>
      </c>
      <c r="AX406" s="2" t="s">
        <v>52</v>
      </c>
      <c r="AY406" s="2" t="s">
        <v>52</v>
      </c>
    </row>
    <row r="407" spans="1:51" ht="30" customHeight="1" x14ac:dyDescent="0.3">
      <c r="A407" s="8" t="s">
        <v>467</v>
      </c>
      <c r="B407" s="8" t="s">
        <v>52</v>
      </c>
      <c r="C407" s="8" t="s">
        <v>52</v>
      </c>
      <c r="D407" s="9"/>
      <c r="E407" s="13"/>
      <c r="F407" s="14"/>
      <c r="G407" s="13"/>
      <c r="H407" s="14"/>
      <c r="I407" s="13"/>
      <c r="J407" s="14"/>
      <c r="K407" s="13"/>
      <c r="L407" s="14"/>
      <c r="M407" s="8" t="s">
        <v>52</v>
      </c>
      <c r="N407" s="2" t="s">
        <v>83</v>
      </c>
      <c r="O407" s="2" t="s">
        <v>83</v>
      </c>
      <c r="P407" s="2" t="s">
        <v>52</v>
      </c>
      <c r="Q407" s="2" t="s">
        <v>52</v>
      </c>
      <c r="R407" s="2" t="s">
        <v>52</v>
      </c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52</v>
      </c>
      <c r="AX407" s="2" t="s">
        <v>52</v>
      </c>
      <c r="AY407" s="2" t="s">
        <v>52</v>
      </c>
    </row>
    <row r="408" spans="1:51" ht="30" customHeight="1" x14ac:dyDescent="0.3">
      <c r="A408" s="9"/>
      <c r="B408" s="9"/>
      <c r="C408" s="9"/>
      <c r="D408" s="9"/>
      <c r="E408" s="13"/>
      <c r="F408" s="14"/>
      <c r="G408" s="13"/>
      <c r="H408" s="14"/>
      <c r="I408" s="13"/>
      <c r="J408" s="14"/>
      <c r="K408" s="13"/>
      <c r="L408" s="14"/>
      <c r="M408" s="9"/>
    </row>
    <row r="409" spans="1:51" ht="30" customHeight="1" x14ac:dyDescent="0.3">
      <c r="A409" s="41" t="s">
        <v>1183</v>
      </c>
      <c r="B409" s="41"/>
      <c r="C409" s="41"/>
      <c r="D409" s="41"/>
      <c r="E409" s="42"/>
      <c r="F409" s="43"/>
      <c r="G409" s="42"/>
      <c r="H409" s="43"/>
      <c r="I409" s="42"/>
      <c r="J409" s="43"/>
      <c r="K409" s="42"/>
      <c r="L409" s="43"/>
      <c r="M409" s="41"/>
      <c r="N409" s="1" t="s">
        <v>1177</v>
      </c>
    </row>
    <row r="410" spans="1:51" ht="30" customHeight="1" x14ac:dyDescent="0.3">
      <c r="A410" s="8" t="s">
        <v>1184</v>
      </c>
      <c r="B410" s="8" t="s">
        <v>1185</v>
      </c>
      <c r="C410" s="8" t="s">
        <v>206</v>
      </c>
      <c r="D410" s="9"/>
      <c r="E410" s="13"/>
      <c r="F410" s="14"/>
      <c r="G410" s="13"/>
      <c r="H410" s="14"/>
      <c r="I410" s="13"/>
      <c r="J410" s="14"/>
      <c r="K410" s="13"/>
      <c r="L410" s="14"/>
      <c r="M410" s="8" t="s">
        <v>1186</v>
      </c>
      <c r="N410" s="2" t="s">
        <v>1177</v>
      </c>
      <c r="O410" s="2" t="s">
        <v>1187</v>
      </c>
      <c r="P410" s="2" t="s">
        <v>64</v>
      </c>
      <c r="Q410" s="2" t="s">
        <v>64</v>
      </c>
      <c r="R410" s="2" t="s">
        <v>63</v>
      </c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2" t="s">
        <v>52</v>
      </c>
      <c r="AW410" s="2" t="s">
        <v>1188</v>
      </c>
      <c r="AX410" s="2" t="s">
        <v>52</v>
      </c>
      <c r="AY410" s="2" t="s">
        <v>52</v>
      </c>
    </row>
    <row r="411" spans="1:51" ht="30" customHeight="1" x14ac:dyDescent="0.3">
      <c r="A411" s="8" t="s">
        <v>1189</v>
      </c>
      <c r="B411" s="8" t="s">
        <v>1190</v>
      </c>
      <c r="C411" s="8" t="s">
        <v>653</v>
      </c>
      <c r="D411" s="9"/>
      <c r="E411" s="13"/>
      <c r="F411" s="14"/>
      <c r="G411" s="13"/>
      <c r="H411" s="14"/>
      <c r="I411" s="13"/>
      <c r="J411" s="14"/>
      <c r="K411" s="13"/>
      <c r="L411" s="14"/>
      <c r="M411" s="8" t="s">
        <v>1191</v>
      </c>
      <c r="N411" s="2" t="s">
        <v>1177</v>
      </c>
      <c r="O411" s="2" t="s">
        <v>1192</v>
      </c>
      <c r="P411" s="2" t="s">
        <v>64</v>
      </c>
      <c r="Q411" s="2" t="s">
        <v>64</v>
      </c>
      <c r="R411" s="2" t="s">
        <v>63</v>
      </c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52</v>
      </c>
      <c r="AW411" s="2" t="s">
        <v>1193</v>
      </c>
      <c r="AX411" s="2" t="s">
        <v>52</v>
      </c>
      <c r="AY411" s="2" t="s">
        <v>52</v>
      </c>
    </row>
    <row r="412" spans="1:51" ht="30" customHeight="1" x14ac:dyDescent="0.3">
      <c r="A412" s="8" t="s">
        <v>1194</v>
      </c>
      <c r="B412" s="8" t="s">
        <v>1195</v>
      </c>
      <c r="C412" s="8" t="s">
        <v>206</v>
      </c>
      <c r="D412" s="9"/>
      <c r="E412" s="13"/>
      <c r="F412" s="14"/>
      <c r="G412" s="13"/>
      <c r="H412" s="14"/>
      <c r="I412" s="13"/>
      <c r="J412" s="14"/>
      <c r="K412" s="13"/>
      <c r="L412" s="14"/>
      <c r="M412" s="8" t="s">
        <v>1196</v>
      </c>
      <c r="N412" s="2" t="s">
        <v>1177</v>
      </c>
      <c r="O412" s="2" t="s">
        <v>1197</v>
      </c>
      <c r="P412" s="2" t="s">
        <v>64</v>
      </c>
      <c r="Q412" s="2" t="s">
        <v>64</v>
      </c>
      <c r="R412" s="2" t="s">
        <v>63</v>
      </c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1198</v>
      </c>
      <c r="AX412" s="2" t="s">
        <v>52</v>
      </c>
      <c r="AY412" s="2" t="s">
        <v>52</v>
      </c>
    </row>
    <row r="413" spans="1:51" ht="30" customHeight="1" x14ac:dyDescent="0.3">
      <c r="A413" s="8" t="s">
        <v>1199</v>
      </c>
      <c r="B413" s="8" t="s">
        <v>1200</v>
      </c>
      <c r="C413" s="8" t="s">
        <v>557</v>
      </c>
      <c r="D413" s="9"/>
      <c r="E413" s="13"/>
      <c r="F413" s="14"/>
      <c r="G413" s="13"/>
      <c r="H413" s="14"/>
      <c r="I413" s="13"/>
      <c r="J413" s="14"/>
      <c r="K413" s="13"/>
      <c r="L413" s="14"/>
      <c r="M413" s="8" t="s">
        <v>1201</v>
      </c>
      <c r="N413" s="2" t="s">
        <v>1177</v>
      </c>
      <c r="O413" s="2" t="s">
        <v>1202</v>
      </c>
      <c r="P413" s="2" t="s">
        <v>63</v>
      </c>
      <c r="Q413" s="2" t="s">
        <v>64</v>
      </c>
      <c r="R413" s="2" t="s">
        <v>64</v>
      </c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1203</v>
      </c>
      <c r="AX413" s="2" t="s">
        <v>52</v>
      </c>
      <c r="AY413" s="2" t="s">
        <v>52</v>
      </c>
    </row>
    <row r="414" spans="1:51" ht="30" customHeight="1" x14ac:dyDescent="0.3">
      <c r="A414" s="8" t="s">
        <v>1204</v>
      </c>
      <c r="B414" s="8" t="s">
        <v>1205</v>
      </c>
      <c r="C414" s="8" t="s">
        <v>1206</v>
      </c>
      <c r="D414" s="9"/>
      <c r="E414" s="13"/>
      <c r="F414" s="14"/>
      <c r="G414" s="13"/>
      <c r="H414" s="14"/>
      <c r="I414" s="13"/>
      <c r="J414" s="14"/>
      <c r="K414" s="13"/>
      <c r="L414" s="14"/>
      <c r="M414" s="8" t="s">
        <v>1207</v>
      </c>
      <c r="N414" s="2" t="s">
        <v>1177</v>
      </c>
      <c r="O414" s="2" t="s">
        <v>1208</v>
      </c>
      <c r="P414" s="2" t="s">
        <v>64</v>
      </c>
      <c r="Q414" s="2" t="s">
        <v>64</v>
      </c>
      <c r="R414" s="2" t="s">
        <v>63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1209</v>
      </c>
      <c r="AX414" s="2" t="s">
        <v>52</v>
      </c>
      <c r="AY414" s="2" t="s">
        <v>52</v>
      </c>
    </row>
    <row r="415" spans="1:51" ht="30" customHeight="1" x14ac:dyDescent="0.3">
      <c r="A415" s="8" t="s">
        <v>1210</v>
      </c>
      <c r="B415" s="8" t="s">
        <v>501</v>
      </c>
      <c r="C415" s="8" t="s">
        <v>502</v>
      </c>
      <c r="D415" s="9"/>
      <c r="E415" s="13"/>
      <c r="F415" s="14"/>
      <c r="G415" s="13"/>
      <c r="H415" s="14"/>
      <c r="I415" s="13"/>
      <c r="J415" s="14"/>
      <c r="K415" s="13"/>
      <c r="L415" s="14"/>
      <c r="M415" s="8" t="s">
        <v>1211</v>
      </c>
      <c r="N415" s="2" t="s">
        <v>1177</v>
      </c>
      <c r="O415" s="2" t="s">
        <v>1212</v>
      </c>
      <c r="P415" s="2" t="s">
        <v>64</v>
      </c>
      <c r="Q415" s="2" t="s">
        <v>64</v>
      </c>
      <c r="R415" s="2" t="s">
        <v>63</v>
      </c>
      <c r="S415" s="3"/>
      <c r="T415" s="3"/>
      <c r="U415" s="3"/>
      <c r="V415" s="3">
        <v>1</v>
      </c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2" t="s">
        <v>52</v>
      </c>
      <c r="AW415" s="2" t="s">
        <v>1213</v>
      </c>
      <c r="AX415" s="2" t="s">
        <v>52</v>
      </c>
      <c r="AY415" s="2" t="s">
        <v>52</v>
      </c>
    </row>
    <row r="416" spans="1:51" ht="30" customHeight="1" x14ac:dyDescent="0.3">
      <c r="A416" s="8" t="s">
        <v>500</v>
      </c>
      <c r="B416" s="8" t="s">
        <v>501</v>
      </c>
      <c r="C416" s="8" t="s">
        <v>502</v>
      </c>
      <c r="D416" s="9"/>
      <c r="E416" s="13"/>
      <c r="F416" s="14"/>
      <c r="G416" s="13"/>
      <c r="H416" s="14"/>
      <c r="I416" s="13"/>
      <c r="J416" s="14"/>
      <c r="K416" s="13"/>
      <c r="L416" s="14"/>
      <c r="M416" s="8" t="s">
        <v>503</v>
      </c>
      <c r="N416" s="2" t="s">
        <v>1177</v>
      </c>
      <c r="O416" s="2" t="s">
        <v>504</v>
      </c>
      <c r="P416" s="2" t="s">
        <v>64</v>
      </c>
      <c r="Q416" s="2" t="s">
        <v>64</v>
      </c>
      <c r="R416" s="2" t="s">
        <v>63</v>
      </c>
      <c r="S416" s="3"/>
      <c r="T416" s="3"/>
      <c r="U416" s="3"/>
      <c r="V416" s="3">
        <v>1</v>
      </c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2" t="s">
        <v>52</v>
      </c>
      <c r="AW416" s="2" t="s">
        <v>1214</v>
      </c>
      <c r="AX416" s="2" t="s">
        <v>52</v>
      </c>
      <c r="AY416" s="2" t="s">
        <v>52</v>
      </c>
    </row>
    <row r="417" spans="1:51" ht="30" customHeight="1" x14ac:dyDescent="0.3">
      <c r="A417" s="8" t="s">
        <v>1215</v>
      </c>
      <c r="B417" s="8" t="s">
        <v>501</v>
      </c>
      <c r="C417" s="8" t="s">
        <v>502</v>
      </c>
      <c r="D417" s="9"/>
      <c r="E417" s="13"/>
      <c r="F417" s="14"/>
      <c r="G417" s="13"/>
      <c r="H417" s="14"/>
      <c r="I417" s="13"/>
      <c r="J417" s="14"/>
      <c r="K417" s="13"/>
      <c r="L417" s="14"/>
      <c r="M417" s="8" t="s">
        <v>1216</v>
      </c>
      <c r="N417" s="2" t="s">
        <v>1177</v>
      </c>
      <c r="O417" s="2" t="s">
        <v>1217</v>
      </c>
      <c r="P417" s="2" t="s">
        <v>64</v>
      </c>
      <c r="Q417" s="2" t="s">
        <v>64</v>
      </c>
      <c r="R417" s="2" t="s">
        <v>63</v>
      </c>
      <c r="S417" s="3"/>
      <c r="T417" s="3"/>
      <c r="U417" s="3"/>
      <c r="V417" s="3">
        <v>1</v>
      </c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1218</v>
      </c>
      <c r="AX417" s="2" t="s">
        <v>52</v>
      </c>
      <c r="AY417" s="2" t="s">
        <v>52</v>
      </c>
    </row>
    <row r="418" spans="1:51" ht="30" customHeight="1" x14ac:dyDescent="0.3">
      <c r="A418" s="8" t="s">
        <v>568</v>
      </c>
      <c r="B418" s="8" t="s">
        <v>501</v>
      </c>
      <c r="C418" s="8" t="s">
        <v>502</v>
      </c>
      <c r="D418" s="9"/>
      <c r="E418" s="13"/>
      <c r="F418" s="14"/>
      <c r="G418" s="13"/>
      <c r="H418" s="14"/>
      <c r="I418" s="13"/>
      <c r="J418" s="14"/>
      <c r="K418" s="13"/>
      <c r="L418" s="14"/>
      <c r="M418" s="8" t="s">
        <v>569</v>
      </c>
      <c r="N418" s="2" t="s">
        <v>1177</v>
      </c>
      <c r="O418" s="2" t="s">
        <v>570</v>
      </c>
      <c r="P418" s="2" t="s">
        <v>64</v>
      </c>
      <c r="Q418" s="2" t="s">
        <v>64</v>
      </c>
      <c r="R418" s="2" t="s">
        <v>63</v>
      </c>
      <c r="S418" s="3"/>
      <c r="T418" s="3"/>
      <c r="U418" s="3"/>
      <c r="V418" s="3">
        <v>1</v>
      </c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1219</v>
      </c>
      <c r="AX418" s="2" t="s">
        <v>52</v>
      </c>
      <c r="AY418" s="2" t="s">
        <v>52</v>
      </c>
    </row>
    <row r="419" spans="1:51" ht="30" customHeight="1" x14ac:dyDescent="0.3">
      <c r="A419" s="8" t="s">
        <v>551</v>
      </c>
      <c r="B419" s="8" t="s">
        <v>572</v>
      </c>
      <c r="C419" s="8" t="s">
        <v>308</v>
      </c>
      <c r="D419" s="9"/>
      <c r="E419" s="13"/>
      <c r="F419" s="14"/>
      <c r="G419" s="13"/>
      <c r="H419" s="14"/>
      <c r="I419" s="13"/>
      <c r="J419" s="14"/>
      <c r="K419" s="13"/>
      <c r="L419" s="14"/>
      <c r="M419" s="8" t="s">
        <v>52</v>
      </c>
      <c r="N419" s="2" t="s">
        <v>1177</v>
      </c>
      <c r="O419" s="2" t="s">
        <v>477</v>
      </c>
      <c r="P419" s="2" t="s">
        <v>64</v>
      </c>
      <c r="Q419" s="2" t="s">
        <v>64</v>
      </c>
      <c r="R419" s="2" t="s">
        <v>64</v>
      </c>
      <c r="S419" s="3">
        <v>1</v>
      </c>
      <c r="T419" s="3">
        <v>0</v>
      </c>
      <c r="U419" s="3">
        <v>0.03</v>
      </c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52</v>
      </c>
      <c r="AW419" s="2" t="s">
        <v>1220</v>
      </c>
      <c r="AX419" s="2" t="s">
        <v>52</v>
      </c>
      <c r="AY419" s="2" t="s">
        <v>52</v>
      </c>
    </row>
    <row r="420" spans="1:51" ht="30" customHeight="1" x14ac:dyDescent="0.3">
      <c r="A420" s="8" t="s">
        <v>467</v>
      </c>
      <c r="B420" s="8" t="s">
        <v>52</v>
      </c>
      <c r="C420" s="8" t="s">
        <v>52</v>
      </c>
      <c r="D420" s="9"/>
      <c r="E420" s="13"/>
      <c r="F420" s="14"/>
      <c r="G420" s="13"/>
      <c r="H420" s="14"/>
      <c r="I420" s="13"/>
      <c r="J420" s="14"/>
      <c r="K420" s="13"/>
      <c r="L420" s="14"/>
      <c r="M420" s="8" t="s">
        <v>52</v>
      </c>
      <c r="N420" s="2" t="s">
        <v>83</v>
      </c>
      <c r="O420" s="2" t="s">
        <v>83</v>
      </c>
      <c r="P420" s="2" t="s">
        <v>52</v>
      </c>
      <c r="Q420" s="2" t="s">
        <v>52</v>
      </c>
      <c r="R420" s="2" t="s">
        <v>52</v>
      </c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52</v>
      </c>
      <c r="AW420" s="2" t="s">
        <v>52</v>
      </c>
      <c r="AX420" s="2" t="s">
        <v>52</v>
      </c>
      <c r="AY420" s="2" t="s">
        <v>52</v>
      </c>
    </row>
    <row r="421" spans="1:51" ht="30" customHeight="1" x14ac:dyDescent="0.3">
      <c r="A421" s="9"/>
      <c r="B421" s="9"/>
      <c r="C421" s="9"/>
      <c r="D421" s="9"/>
      <c r="E421" s="13"/>
      <c r="F421" s="14"/>
      <c r="G421" s="13"/>
      <c r="H421" s="14"/>
      <c r="I421" s="13"/>
      <c r="J421" s="14"/>
      <c r="K421" s="13"/>
      <c r="L421" s="14"/>
      <c r="M421" s="9"/>
    </row>
    <row r="422" spans="1:51" ht="30" customHeight="1" x14ac:dyDescent="0.3">
      <c r="A422" s="41" t="s">
        <v>1221</v>
      </c>
      <c r="B422" s="41"/>
      <c r="C422" s="41"/>
      <c r="D422" s="41"/>
      <c r="E422" s="42"/>
      <c r="F422" s="43"/>
      <c r="G422" s="42"/>
      <c r="H422" s="43"/>
      <c r="I422" s="42"/>
      <c r="J422" s="43"/>
      <c r="K422" s="42"/>
      <c r="L422" s="43"/>
      <c r="M422" s="41"/>
      <c r="N422" s="1" t="s">
        <v>1181</v>
      </c>
    </row>
    <row r="423" spans="1:51" ht="30" customHeight="1" x14ac:dyDescent="0.3">
      <c r="A423" s="8" t="s">
        <v>1184</v>
      </c>
      <c r="B423" s="8" t="s">
        <v>1185</v>
      </c>
      <c r="C423" s="8" t="s">
        <v>206</v>
      </c>
      <c r="D423" s="9"/>
      <c r="E423" s="13"/>
      <c r="F423" s="14"/>
      <c r="G423" s="13"/>
      <c r="H423" s="14"/>
      <c r="I423" s="13"/>
      <c r="J423" s="14"/>
      <c r="K423" s="13"/>
      <c r="L423" s="14"/>
      <c r="M423" s="8" t="s">
        <v>1186</v>
      </c>
      <c r="N423" s="2" t="s">
        <v>1181</v>
      </c>
      <c r="O423" s="2" t="s">
        <v>1187</v>
      </c>
      <c r="P423" s="2" t="s">
        <v>64</v>
      </c>
      <c r="Q423" s="2" t="s">
        <v>64</v>
      </c>
      <c r="R423" s="2" t="s">
        <v>63</v>
      </c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52</v>
      </c>
      <c r="AW423" s="2" t="s">
        <v>1222</v>
      </c>
      <c r="AX423" s="2" t="s">
        <v>52</v>
      </c>
      <c r="AY423" s="2" t="s">
        <v>52</v>
      </c>
    </row>
    <row r="424" spans="1:51" ht="30" customHeight="1" x14ac:dyDescent="0.3">
      <c r="A424" s="8" t="s">
        <v>1189</v>
      </c>
      <c r="B424" s="8" t="s">
        <v>1190</v>
      </c>
      <c r="C424" s="8" t="s">
        <v>653</v>
      </c>
      <c r="D424" s="9"/>
      <c r="E424" s="13"/>
      <c r="F424" s="14"/>
      <c r="G424" s="13"/>
      <c r="H424" s="14"/>
      <c r="I424" s="13"/>
      <c r="J424" s="14"/>
      <c r="K424" s="13"/>
      <c r="L424" s="14"/>
      <c r="M424" s="8" t="s">
        <v>1191</v>
      </c>
      <c r="N424" s="2" t="s">
        <v>1181</v>
      </c>
      <c r="O424" s="2" t="s">
        <v>1192</v>
      </c>
      <c r="P424" s="2" t="s">
        <v>64</v>
      </c>
      <c r="Q424" s="2" t="s">
        <v>64</v>
      </c>
      <c r="R424" s="2" t="s">
        <v>63</v>
      </c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1223</v>
      </c>
      <c r="AX424" s="2" t="s">
        <v>52</v>
      </c>
      <c r="AY424" s="2" t="s">
        <v>52</v>
      </c>
    </row>
    <row r="425" spans="1:51" ht="30" customHeight="1" x14ac:dyDescent="0.3">
      <c r="A425" s="8" t="s">
        <v>1194</v>
      </c>
      <c r="B425" s="8" t="s">
        <v>1195</v>
      </c>
      <c r="C425" s="8" t="s">
        <v>206</v>
      </c>
      <c r="D425" s="9"/>
      <c r="E425" s="13"/>
      <c r="F425" s="14"/>
      <c r="G425" s="13"/>
      <c r="H425" s="14"/>
      <c r="I425" s="13"/>
      <c r="J425" s="14"/>
      <c r="K425" s="13"/>
      <c r="L425" s="14"/>
      <c r="M425" s="8" t="s">
        <v>1196</v>
      </c>
      <c r="N425" s="2" t="s">
        <v>1181</v>
      </c>
      <c r="O425" s="2" t="s">
        <v>1197</v>
      </c>
      <c r="P425" s="2" t="s">
        <v>64</v>
      </c>
      <c r="Q425" s="2" t="s">
        <v>64</v>
      </c>
      <c r="R425" s="2" t="s">
        <v>63</v>
      </c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1224</v>
      </c>
      <c r="AX425" s="2" t="s">
        <v>52</v>
      </c>
      <c r="AY425" s="2" t="s">
        <v>52</v>
      </c>
    </row>
    <row r="426" spans="1:51" ht="30" customHeight="1" x14ac:dyDescent="0.3">
      <c r="A426" s="8" t="s">
        <v>1199</v>
      </c>
      <c r="B426" s="8" t="s">
        <v>1200</v>
      </c>
      <c r="C426" s="8" t="s">
        <v>557</v>
      </c>
      <c r="D426" s="9"/>
      <c r="E426" s="13"/>
      <c r="F426" s="14"/>
      <c r="G426" s="13"/>
      <c r="H426" s="14"/>
      <c r="I426" s="13"/>
      <c r="J426" s="14"/>
      <c r="K426" s="13"/>
      <c r="L426" s="14"/>
      <c r="M426" s="8" t="s">
        <v>1201</v>
      </c>
      <c r="N426" s="2" t="s">
        <v>1181</v>
      </c>
      <c r="O426" s="2" t="s">
        <v>1202</v>
      </c>
      <c r="P426" s="2" t="s">
        <v>63</v>
      </c>
      <c r="Q426" s="2" t="s">
        <v>64</v>
      </c>
      <c r="R426" s="2" t="s">
        <v>64</v>
      </c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52</v>
      </c>
      <c r="AW426" s="2" t="s">
        <v>1225</v>
      </c>
      <c r="AX426" s="2" t="s">
        <v>52</v>
      </c>
      <c r="AY426" s="2" t="s">
        <v>52</v>
      </c>
    </row>
    <row r="427" spans="1:51" ht="30" customHeight="1" x14ac:dyDescent="0.3">
      <c r="A427" s="8" t="s">
        <v>1204</v>
      </c>
      <c r="B427" s="8" t="s">
        <v>1205</v>
      </c>
      <c r="C427" s="8" t="s">
        <v>1206</v>
      </c>
      <c r="D427" s="9"/>
      <c r="E427" s="13"/>
      <c r="F427" s="14"/>
      <c r="G427" s="13"/>
      <c r="H427" s="14"/>
      <c r="I427" s="13"/>
      <c r="J427" s="14"/>
      <c r="K427" s="13"/>
      <c r="L427" s="14"/>
      <c r="M427" s="8" t="s">
        <v>1207</v>
      </c>
      <c r="N427" s="2" t="s">
        <v>1181</v>
      </c>
      <c r="O427" s="2" t="s">
        <v>1208</v>
      </c>
      <c r="P427" s="2" t="s">
        <v>64</v>
      </c>
      <c r="Q427" s="2" t="s">
        <v>64</v>
      </c>
      <c r="R427" s="2" t="s">
        <v>63</v>
      </c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2" t="s">
        <v>52</v>
      </c>
      <c r="AW427" s="2" t="s">
        <v>1226</v>
      </c>
      <c r="AX427" s="2" t="s">
        <v>52</v>
      </c>
      <c r="AY427" s="2" t="s">
        <v>52</v>
      </c>
    </row>
    <row r="428" spans="1:51" ht="30" customHeight="1" x14ac:dyDescent="0.3">
      <c r="A428" s="8" t="s">
        <v>1210</v>
      </c>
      <c r="B428" s="8" t="s">
        <v>501</v>
      </c>
      <c r="C428" s="8" t="s">
        <v>502</v>
      </c>
      <c r="D428" s="9"/>
      <c r="E428" s="13"/>
      <c r="F428" s="14"/>
      <c r="G428" s="13"/>
      <c r="H428" s="14"/>
      <c r="I428" s="13"/>
      <c r="J428" s="14"/>
      <c r="K428" s="13"/>
      <c r="L428" s="14"/>
      <c r="M428" s="8" t="s">
        <v>1211</v>
      </c>
      <c r="N428" s="2" t="s">
        <v>1181</v>
      </c>
      <c r="O428" s="2" t="s">
        <v>1212</v>
      </c>
      <c r="P428" s="2" t="s">
        <v>64</v>
      </c>
      <c r="Q428" s="2" t="s">
        <v>64</v>
      </c>
      <c r="R428" s="2" t="s">
        <v>63</v>
      </c>
      <c r="S428" s="3"/>
      <c r="T428" s="3"/>
      <c r="U428" s="3"/>
      <c r="V428" s="3">
        <v>1</v>
      </c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2" t="s">
        <v>52</v>
      </c>
      <c r="AW428" s="2" t="s">
        <v>1227</v>
      </c>
      <c r="AX428" s="2" t="s">
        <v>52</v>
      </c>
      <c r="AY428" s="2" t="s">
        <v>52</v>
      </c>
    </row>
    <row r="429" spans="1:51" ht="30" customHeight="1" x14ac:dyDescent="0.3">
      <c r="A429" s="8" t="s">
        <v>500</v>
      </c>
      <c r="B429" s="8" t="s">
        <v>501</v>
      </c>
      <c r="C429" s="8" t="s">
        <v>502</v>
      </c>
      <c r="D429" s="9"/>
      <c r="E429" s="13"/>
      <c r="F429" s="14"/>
      <c r="G429" s="13"/>
      <c r="H429" s="14"/>
      <c r="I429" s="13"/>
      <c r="J429" s="14"/>
      <c r="K429" s="13"/>
      <c r="L429" s="14"/>
      <c r="M429" s="8" t="s">
        <v>503</v>
      </c>
      <c r="N429" s="2" t="s">
        <v>1181</v>
      </c>
      <c r="O429" s="2" t="s">
        <v>504</v>
      </c>
      <c r="P429" s="2" t="s">
        <v>64</v>
      </c>
      <c r="Q429" s="2" t="s">
        <v>64</v>
      </c>
      <c r="R429" s="2" t="s">
        <v>63</v>
      </c>
      <c r="S429" s="3"/>
      <c r="T429" s="3"/>
      <c r="U429" s="3"/>
      <c r="V429" s="3">
        <v>1</v>
      </c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52</v>
      </c>
      <c r="AW429" s="2" t="s">
        <v>1228</v>
      </c>
      <c r="AX429" s="2" t="s">
        <v>52</v>
      </c>
      <c r="AY429" s="2" t="s">
        <v>52</v>
      </c>
    </row>
    <row r="430" spans="1:51" ht="30" customHeight="1" x14ac:dyDescent="0.3">
      <c r="A430" s="8" t="s">
        <v>1215</v>
      </c>
      <c r="B430" s="8" t="s">
        <v>501</v>
      </c>
      <c r="C430" s="8" t="s">
        <v>502</v>
      </c>
      <c r="D430" s="9"/>
      <c r="E430" s="13"/>
      <c r="F430" s="14"/>
      <c r="G430" s="13"/>
      <c r="H430" s="14"/>
      <c r="I430" s="13"/>
      <c r="J430" s="14"/>
      <c r="K430" s="13"/>
      <c r="L430" s="14"/>
      <c r="M430" s="8" t="s">
        <v>1216</v>
      </c>
      <c r="N430" s="2" t="s">
        <v>1181</v>
      </c>
      <c r="O430" s="2" t="s">
        <v>1217</v>
      </c>
      <c r="P430" s="2" t="s">
        <v>64</v>
      </c>
      <c r="Q430" s="2" t="s">
        <v>64</v>
      </c>
      <c r="R430" s="2" t="s">
        <v>63</v>
      </c>
      <c r="S430" s="3"/>
      <c r="T430" s="3"/>
      <c r="U430" s="3"/>
      <c r="V430" s="3">
        <v>1</v>
      </c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1229</v>
      </c>
      <c r="AX430" s="2" t="s">
        <v>52</v>
      </c>
      <c r="AY430" s="2" t="s">
        <v>52</v>
      </c>
    </row>
    <row r="431" spans="1:51" ht="30" customHeight="1" x14ac:dyDescent="0.3">
      <c r="A431" s="8" t="s">
        <v>568</v>
      </c>
      <c r="B431" s="8" t="s">
        <v>501</v>
      </c>
      <c r="C431" s="8" t="s">
        <v>502</v>
      </c>
      <c r="D431" s="9"/>
      <c r="E431" s="13"/>
      <c r="F431" s="14"/>
      <c r="G431" s="13"/>
      <c r="H431" s="14"/>
      <c r="I431" s="13"/>
      <c r="J431" s="14"/>
      <c r="K431" s="13"/>
      <c r="L431" s="14"/>
      <c r="M431" s="8" t="s">
        <v>569</v>
      </c>
      <c r="N431" s="2" t="s">
        <v>1181</v>
      </c>
      <c r="O431" s="2" t="s">
        <v>570</v>
      </c>
      <c r="P431" s="2" t="s">
        <v>64</v>
      </c>
      <c r="Q431" s="2" t="s">
        <v>64</v>
      </c>
      <c r="R431" s="2" t="s">
        <v>63</v>
      </c>
      <c r="S431" s="3"/>
      <c r="T431" s="3"/>
      <c r="U431" s="3"/>
      <c r="V431" s="3">
        <v>1</v>
      </c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1230</v>
      </c>
      <c r="AX431" s="2" t="s">
        <v>52</v>
      </c>
      <c r="AY431" s="2" t="s">
        <v>52</v>
      </c>
    </row>
    <row r="432" spans="1:51" ht="30" customHeight="1" x14ac:dyDescent="0.3">
      <c r="A432" s="8" t="s">
        <v>551</v>
      </c>
      <c r="B432" s="8" t="s">
        <v>572</v>
      </c>
      <c r="C432" s="8" t="s">
        <v>308</v>
      </c>
      <c r="D432" s="9"/>
      <c r="E432" s="13"/>
      <c r="F432" s="14"/>
      <c r="G432" s="13"/>
      <c r="H432" s="14"/>
      <c r="I432" s="13"/>
      <c r="J432" s="14"/>
      <c r="K432" s="13"/>
      <c r="L432" s="14"/>
      <c r="M432" s="8" t="s">
        <v>52</v>
      </c>
      <c r="N432" s="2" t="s">
        <v>1181</v>
      </c>
      <c r="O432" s="2" t="s">
        <v>477</v>
      </c>
      <c r="P432" s="2" t="s">
        <v>64</v>
      </c>
      <c r="Q432" s="2" t="s">
        <v>64</v>
      </c>
      <c r="R432" s="2" t="s">
        <v>64</v>
      </c>
      <c r="S432" s="3">
        <v>1</v>
      </c>
      <c r="T432" s="3">
        <v>0</v>
      </c>
      <c r="U432" s="3">
        <v>0.03</v>
      </c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52</v>
      </c>
      <c r="AW432" s="2" t="s">
        <v>1231</v>
      </c>
      <c r="AX432" s="2" t="s">
        <v>52</v>
      </c>
      <c r="AY432" s="2" t="s">
        <v>52</v>
      </c>
    </row>
    <row r="433" spans="1:51" ht="30" customHeight="1" x14ac:dyDescent="0.3">
      <c r="A433" s="8" t="s">
        <v>467</v>
      </c>
      <c r="B433" s="8" t="s">
        <v>52</v>
      </c>
      <c r="C433" s="8" t="s">
        <v>52</v>
      </c>
      <c r="D433" s="9"/>
      <c r="E433" s="13"/>
      <c r="F433" s="14"/>
      <c r="G433" s="13"/>
      <c r="H433" s="14"/>
      <c r="I433" s="13"/>
      <c r="J433" s="14"/>
      <c r="K433" s="13"/>
      <c r="L433" s="14"/>
      <c r="M433" s="8" t="s">
        <v>52</v>
      </c>
      <c r="N433" s="2" t="s">
        <v>83</v>
      </c>
      <c r="O433" s="2" t="s">
        <v>83</v>
      </c>
      <c r="P433" s="2" t="s">
        <v>52</v>
      </c>
      <c r="Q433" s="2" t="s">
        <v>52</v>
      </c>
      <c r="R433" s="2" t="s">
        <v>52</v>
      </c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52</v>
      </c>
      <c r="AW433" s="2" t="s">
        <v>52</v>
      </c>
      <c r="AX433" s="2" t="s">
        <v>52</v>
      </c>
      <c r="AY433" s="2" t="s">
        <v>52</v>
      </c>
    </row>
    <row r="434" spans="1:51" ht="30" customHeight="1" x14ac:dyDescent="0.3">
      <c r="A434" s="9"/>
      <c r="B434" s="9"/>
      <c r="C434" s="9"/>
      <c r="D434" s="9"/>
      <c r="E434" s="13"/>
      <c r="F434" s="14"/>
      <c r="G434" s="13"/>
      <c r="H434" s="14"/>
      <c r="I434" s="13"/>
      <c r="J434" s="14"/>
      <c r="K434" s="13"/>
      <c r="L434" s="14"/>
      <c r="M434" s="9"/>
    </row>
    <row r="435" spans="1:51" ht="30" customHeight="1" x14ac:dyDescent="0.3">
      <c r="A435" s="41" t="s">
        <v>1232</v>
      </c>
      <c r="B435" s="41"/>
      <c r="C435" s="41"/>
      <c r="D435" s="41"/>
      <c r="E435" s="42"/>
      <c r="F435" s="43"/>
      <c r="G435" s="42"/>
      <c r="H435" s="43"/>
      <c r="I435" s="42"/>
      <c r="J435" s="43"/>
      <c r="K435" s="42"/>
      <c r="L435" s="43"/>
      <c r="M435" s="41"/>
      <c r="N435" s="1" t="s">
        <v>1202</v>
      </c>
    </row>
    <row r="436" spans="1:51" ht="30" customHeight="1" x14ac:dyDescent="0.3">
      <c r="A436" s="8" t="s">
        <v>1199</v>
      </c>
      <c r="B436" s="8" t="s">
        <v>1200</v>
      </c>
      <c r="C436" s="8" t="s">
        <v>60</v>
      </c>
      <c r="D436" s="9"/>
      <c r="E436" s="13"/>
      <c r="F436" s="14"/>
      <c r="G436" s="13"/>
      <c r="H436" s="14"/>
      <c r="I436" s="13"/>
      <c r="J436" s="14"/>
      <c r="K436" s="13"/>
      <c r="L436" s="14"/>
      <c r="M436" s="8" t="s">
        <v>1234</v>
      </c>
      <c r="N436" s="2" t="s">
        <v>1202</v>
      </c>
      <c r="O436" s="2" t="s">
        <v>1235</v>
      </c>
      <c r="P436" s="2" t="s">
        <v>64</v>
      </c>
      <c r="Q436" s="2" t="s">
        <v>64</v>
      </c>
      <c r="R436" s="2" t="s">
        <v>63</v>
      </c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2" t="s">
        <v>52</v>
      </c>
      <c r="AW436" s="2" t="s">
        <v>1236</v>
      </c>
      <c r="AX436" s="2" t="s">
        <v>52</v>
      </c>
      <c r="AY436" s="2" t="s">
        <v>52</v>
      </c>
    </row>
    <row r="437" spans="1:51" ht="30" customHeight="1" x14ac:dyDescent="0.3">
      <c r="A437" s="8" t="s">
        <v>467</v>
      </c>
      <c r="B437" s="8" t="s">
        <v>52</v>
      </c>
      <c r="C437" s="8" t="s">
        <v>52</v>
      </c>
      <c r="D437" s="9"/>
      <c r="E437" s="13"/>
      <c r="F437" s="14"/>
      <c r="G437" s="13"/>
      <c r="H437" s="14"/>
      <c r="I437" s="13"/>
      <c r="J437" s="14"/>
      <c r="K437" s="13"/>
      <c r="L437" s="14"/>
      <c r="M437" s="8" t="s">
        <v>52</v>
      </c>
      <c r="N437" s="2" t="s">
        <v>83</v>
      </c>
      <c r="O437" s="2" t="s">
        <v>83</v>
      </c>
      <c r="P437" s="2" t="s">
        <v>52</v>
      </c>
      <c r="Q437" s="2" t="s">
        <v>52</v>
      </c>
      <c r="R437" s="2" t="s">
        <v>52</v>
      </c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52</v>
      </c>
      <c r="AW437" s="2" t="s">
        <v>52</v>
      </c>
      <c r="AX437" s="2" t="s">
        <v>52</v>
      </c>
      <c r="AY437" s="2" t="s">
        <v>52</v>
      </c>
    </row>
    <row r="438" spans="1:51" ht="30" customHeight="1" x14ac:dyDescent="0.3">
      <c r="A438" s="9"/>
      <c r="B438" s="9"/>
      <c r="C438" s="9"/>
      <c r="D438" s="9"/>
      <c r="E438" s="13"/>
      <c r="F438" s="14"/>
      <c r="G438" s="13"/>
      <c r="H438" s="14"/>
      <c r="I438" s="13"/>
      <c r="J438" s="14"/>
      <c r="K438" s="13"/>
      <c r="L438" s="14"/>
      <c r="M438" s="9"/>
    </row>
    <row r="439" spans="1:51" ht="30" customHeight="1" x14ac:dyDescent="0.3">
      <c r="A439" s="41" t="s">
        <v>1237</v>
      </c>
      <c r="B439" s="41"/>
      <c r="C439" s="41"/>
      <c r="D439" s="41"/>
      <c r="E439" s="42"/>
      <c r="F439" s="43"/>
      <c r="G439" s="42"/>
      <c r="H439" s="43"/>
      <c r="I439" s="42"/>
      <c r="J439" s="43"/>
      <c r="K439" s="42"/>
      <c r="L439" s="43"/>
      <c r="M439" s="41"/>
      <c r="N439" s="1" t="s">
        <v>792</v>
      </c>
    </row>
    <row r="440" spans="1:51" ht="30" customHeight="1" x14ac:dyDescent="0.3">
      <c r="A440" s="8" t="s">
        <v>617</v>
      </c>
      <c r="B440" s="8" t="s">
        <v>501</v>
      </c>
      <c r="C440" s="8" t="s">
        <v>502</v>
      </c>
      <c r="D440" s="9"/>
      <c r="E440" s="13"/>
      <c r="F440" s="14"/>
      <c r="G440" s="13"/>
      <c r="H440" s="14"/>
      <c r="I440" s="13"/>
      <c r="J440" s="14"/>
      <c r="K440" s="13"/>
      <c r="L440" s="14"/>
      <c r="M440" s="8" t="s">
        <v>618</v>
      </c>
      <c r="N440" s="2" t="s">
        <v>792</v>
      </c>
      <c r="O440" s="2" t="s">
        <v>619</v>
      </c>
      <c r="P440" s="2" t="s">
        <v>64</v>
      </c>
      <c r="Q440" s="2" t="s">
        <v>64</v>
      </c>
      <c r="R440" s="2" t="s">
        <v>63</v>
      </c>
      <c r="S440" s="3"/>
      <c r="T440" s="3"/>
      <c r="U440" s="3"/>
      <c r="V440" s="3">
        <v>1</v>
      </c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2" t="s">
        <v>52</v>
      </c>
      <c r="AW440" s="2" t="s">
        <v>1239</v>
      </c>
      <c r="AX440" s="2" t="s">
        <v>52</v>
      </c>
      <c r="AY440" s="2" t="s">
        <v>52</v>
      </c>
    </row>
    <row r="441" spans="1:51" ht="30" customHeight="1" x14ac:dyDescent="0.3">
      <c r="A441" s="8" t="s">
        <v>500</v>
      </c>
      <c r="B441" s="8" t="s">
        <v>501</v>
      </c>
      <c r="C441" s="8" t="s">
        <v>502</v>
      </c>
      <c r="D441" s="9"/>
      <c r="E441" s="13"/>
      <c r="F441" s="14"/>
      <c r="G441" s="13"/>
      <c r="H441" s="14"/>
      <c r="I441" s="13"/>
      <c r="J441" s="14"/>
      <c r="K441" s="13"/>
      <c r="L441" s="14"/>
      <c r="M441" s="8" t="s">
        <v>503</v>
      </c>
      <c r="N441" s="2" t="s">
        <v>792</v>
      </c>
      <c r="O441" s="2" t="s">
        <v>504</v>
      </c>
      <c r="P441" s="2" t="s">
        <v>64</v>
      </c>
      <c r="Q441" s="2" t="s">
        <v>64</v>
      </c>
      <c r="R441" s="2" t="s">
        <v>63</v>
      </c>
      <c r="S441" s="3"/>
      <c r="T441" s="3"/>
      <c r="U441" s="3"/>
      <c r="V441" s="3">
        <v>1</v>
      </c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52</v>
      </c>
      <c r="AW441" s="2" t="s">
        <v>1240</v>
      </c>
      <c r="AX441" s="2" t="s">
        <v>52</v>
      </c>
      <c r="AY441" s="2" t="s">
        <v>52</v>
      </c>
    </row>
    <row r="442" spans="1:51" ht="30" customHeight="1" x14ac:dyDescent="0.3">
      <c r="A442" s="8" t="s">
        <v>551</v>
      </c>
      <c r="B442" s="8" t="s">
        <v>1241</v>
      </c>
      <c r="C442" s="8" t="s">
        <v>308</v>
      </c>
      <c r="D442" s="9"/>
      <c r="E442" s="13"/>
      <c r="F442" s="14"/>
      <c r="G442" s="13"/>
      <c r="H442" s="14"/>
      <c r="I442" s="13"/>
      <c r="J442" s="14"/>
      <c r="K442" s="13"/>
      <c r="L442" s="14"/>
      <c r="M442" s="8" t="s">
        <v>52</v>
      </c>
      <c r="N442" s="2" t="s">
        <v>792</v>
      </c>
      <c r="O442" s="2" t="s">
        <v>477</v>
      </c>
      <c r="P442" s="2" t="s">
        <v>64</v>
      </c>
      <c r="Q442" s="2" t="s">
        <v>64</v>
      </c>
      <c r="R442" s="2" t="s">
        <v>64</v>
      </c>
      <c r="S442" s="3">
        <v>1</v>
      </c>
      <c r="T442" s="3">
        <v>2</v>
      </c>
      <c r="U442" s="3">
        <v>0.06</v>
      </c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1242</v>
      </c>
      <c r="AX442" s="2" t="s">
        <v>52</v>
      </c>
      <c r="AY442" s="2" t="s">
        <v>52</v>
      </c>
    </row>
    <row r="443" spans="1:51" ht="30" customHeight="1" x14ac:dyDescent="0.3">
      <c r="A443" s="8" t="s">
        <v>467</v>
      </c>
      <c r="B443" s="8" t="s">
        <v>52</v>
      </c>
      <c r="C443" s="8" t="s">
        <v>52</v>
      </c>
      <c r="D443" s="9"/>
      <c r="E443" s="13"/>
      <c r="F443" s="14"/>
      <c r="G443" s="13"/>
      <c r="H443" s="14"/>
      <c r="I443" s="13"/>
      <c r="J443" s="14"/>
      <c r="K443" s="13"/>
      <c r="L443" s="14"/>
      <c r="M443" s="8" t="s">
        <v>52</v>
      </c>
      <c r="N443" s="2" t="s">
        <v>83</v>
      </c>
      <c r="O443" s="2" t="s">
        <v>83</v>
      </c>
      <c r="P443" s="2" t="s">
        <v>52</v>
      </c>
      <c r="Q443" s="2" t="s">
        <v>52</v>
      </c>
      <c r="R443" s="2" t="s">
        <v>52</v>
      </c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52</v>
      </c>
      <c r="AW443" s="2" t="s">
        <v>52</v>
      </c>
      <c r="AX443" s="2" t="s">
        <v>52</v>
      </c>
      <c r="AY443" s="2" t="s">
        <v>52</v>
      </c>
    </row>
    <row r="444" spans="1:51" ht="30" customHeight="1" x14ac:dyDescent="0.3">
      <c r="A444" s="9"/>
      <c r="B444" s="9"/>
      <c r="C444" s="9"/>
      <c r="D444" s="9"/>
      <c r="E444" s="13"/>
      <c r="F444" s="14"/>
      <c r="G444" s="13"/>
      <c r="H444" s="14"/>
      <c r="I444" s="13"/>
      <c r="J444" s="14"/>
      <c r="K444" s="13"/>
      <c r="L444" s="14"/>
      <c r="M444" s="9"/>
    </row>
    <row r="445" spans="1:51" ht="30" customHeight="1" x14ac:dyDescent="0.3">
      <c r="A445" s="41" t="s">
        <v>1243</v>
      </c>
      <c r="B445" s="41"/>
      <c r="C445" s="41"/>
      <c r="D445" s="41"/>
      <c r="E445" s="42"/>
      <c r="F445" s="43"/>
      <c r="G445" s="42"/>
      <c r="H445" s="43"/>
      <c r="I445" s="42"/>
      <c r="J445" s="43"/>
      <c r="K445" s="42"/>
      <c r="L445" s="43"/>
      <c r="M445" s="41"/>
      <c r="N445" s="1" t="s">
        <v>809</v>
      </c>
    </row>
    <row r="446" spans="1:51" ht="30" customHeight="1" x14ac:dyDescent="0.3">
      <c r="A446" s="8" t="s">
        <v>1244</v>
      </c>
      <c r="B446" s="8" t="s">
        <v>1245</v>
      </c>
      <c r="C446" s="8" t="s">
        <v>206</v>
      </c>
      <c r="D446" s="9"/>
      <c r="E446" s="13"/>
      <c r="F446" s="14"/>
      <c r="G446" s="13"/>
      <c r="H446" s="14"/>
      <c r="I446" s="13"/>
      <c r="J446" s="14"/>
      <c r="K446" s="13"/>
      <c r="L446" s="14"/>
      <c r="M446" s="8" t="s">
        <v>1246</v>
      </c>
      <c r="N446" s="2" t="s">
        <v>809</v>
      </c>
      <c r="O446" s="2" t="s">
        <v>1247</v>
      </c>
      <c r="P446" s="2" t="s">
        <v>64</v>
      </c>
      <c r="Q446" s="2" t="s">
        <v>64</v>
      </c>
      <c r="R446" s="2" t="s">
        <v>63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52</v>
      </c>
      <c r="AW446" s="2" t="s">
        <v>1248</v>
      </c>
      <c r="AX446" s="2" t="s">
        <v>52</v>
      </c>
      <c r="AY446" s="2" t="s">
        <v>52</v>
      </c>
    </row>
    <row r="447" spans="1:51" ht="30" customHeight="1" x14ac:dyDescent="0.3">
      <c r="A447" s="8" t="s">
        <v>1189</v>
      </c>
      <c r="B447" s="8" t="s">
        <v>1190</v>
      </c>
      <c r="C447" s="8" t="s">
        <v>653</v>
      </c>
      <c r="D447" s="9"/>
      <c r="E447" s="13"/>
      <c r="F447" s="14"/>
      <c r="G447" s="13"/>
      <c r="H447" s="14"/>
      <c r="I447" s="13"/>
      <c r="J447" s="14"/>
      <c r="K447" s="13"/>
      <c r="L447" s="14"/>
      <c r="M447" s="8" t="s">
        <v>1191</v>
      </c>
      <c r="N447" s="2" t="s">
        <v>809</v>
      </c>
      <c r="O447" s="2" t="s">
        <v>1192</v>
      </c>
      <c r="P447" s="2" t="s">
        <v>64</v>
      </c>
      <c r="Q447" s="2" t="s">
        <v>64</v>
      </c>
      <c r="R447" s="2" t="s">
        <v>63</v>
      </c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1249</v>
      </c>
      <c r="AX447" s="2" t="s">
        <v>52</v>
      </c>
      <c r="AY447" s="2" t="s">
        <v>52</v>
      </c>
    </row>
    <row r="448" spans="1:51" ht="30" customHeight="1" x14ac:dyDescent="0.3">
      <c r="A448" s="8" t="s">
        <v>1194</v>
      </c>
      <c r="B448" s="8" t="s">
        <v>1195</v>
      </c>
      <c r="C448" s="8" t="s">
        <v>206</v>
      </c>
      <c r="D448" s="9"/>
      <c r="E448" s="13"/>
      <c r="F448" s="14"/>
      <c r="G448" s="13"/>
      <c r="H448" s="14"/>
      <c r="I448" s="13"/>
      <c r="J448" s="14"/>
      <c r="K448" s="13"/>
      <c r="L448" s="14"/>
      <c r="M448" s="8" t="s">
        <v>1196</v>
      </c>
      <c r="N448" s="2" t="s">
        <v>809</v>
      </c>
      <c r="O448" s="2" t="s">
        <v>1197</v>
      </c>
      <c r="P448" s="2" t="s">
        <v>64</v>
      </c>
      <c r="Q448" s="2" t="s">
        <v>64</v>
      </c>
      <c r="R448" s="2" t="s">
        <v>63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1250</v>
      </c>
      <c r="AX448" s="2" t="s">
        <v>52</v>
      </c>
      <c r="AY448" s="2" t="s">
        <v>52</v>
      </c>
    </row>
    <row r="449" spans="1:51" ht="30" customHeight="1" x14ac:dyDescent="0.3">
      <c r="A449" s="8" t="s">
        <v>1199</v>
      </c>
      <c r="B449" s="8" t="s">
        <v>1200</v>
      </c>
      <c r="C449" s="8" t="s">
        <v>557</v>
      </c>
      <c r="D449" s="9"/>
      <c r="E449" s="13"/>
      <c r="F449" s="14"/>
      <c r="G449" s="13"/>
      <c r="H449" s="14"/>
      <c r="I449" s="13"/>
      <c r="J449" s="14"/>
      <c r="K449" s="13"/>
      <c r="L449" s="14"/>
      <c r="M449" s="8" t="s">
        <v>1201</v>
      </c>
      <c r="N449" s="2" t="s">
        <v>809</v>
      </c>
      <c r="O449" s="2" t="s">
        <v>1202</v>
      </c>
      <c r="P449" s="2" t="s">
        <v>63</v>
      </c>
      <c r="Q449" s="2" t="s">
        <v>64</v>
      </c>
      <c r="R449" s="2" t="s">
        <v>64</v>
      </c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2" t="s">
        <v>52</v>
      </c>
      <c r="AW449" s="2" t="s">
        <v>1251</v>
      </c>
      <c r="AX449" s="2" t="s">
        <v>52</v>
      </c>
      <c r="AY449" s="2" t="s">
        <v>52</v>
      </c>
    </row>
    <row r="450" spans="1:51" ht="30" customHeight="1" x14ac:dyDescent="0.3">
      <c r="A450" s="8" t="s">
        <v>1204</v>
      </c>
      <c r="B450" s="8" t="s">
        <v>1205</v>
      </c>
      <c r="C450" s="8" t="s">
        <v>1206</v>
      </c>
      <c r="D450" s="9"/>
      <c r="E450" s="13"/>
      <c r="F450" s="14"/>
      <c r="G450" s="13"/>
      <c r="H450" s="14"/>
      <c r="I450" s="13"/>
      <c r="J450" s="14"/>
      <c r="K450" s="13"/>
      <c r="L450" s="14"/>
      <c r="M450" s="8" t="s">
        <v>1207</v>
      </c>
      <c r="N450" s="2" t="s">
        <v>809</v>
      </c>
      <c r="O450" s="2" t="s">
        <v>1208</v>
      </c>
      <c r="P450" s="2" t="s">
        <v>64</v>
      </c>
      <c r="Q450" s="2" t="s">
        <v>64</v>
      </c>
      <c r="R450" s="2" t="s">
        <v>63</v>
      </c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2" t="s">
        <v>52</v>
      </c>
      <c r="AW450" s="2" t="s">
        <v>1252</v>
      </c>
      <c r="AX450" s="2" t="s">
        <v>52</v>
      </c>
      <c r="AY450" s="2" t="s">
        <v>52</v>
      </c>
    </row>
    <row r="451" spans="1:51" ht="30" customHeight="1" x14ac:dyDescent="0.3">
      <c r="A451" s="8" t="s">
        <v>1210</v>
      </c>
      <c r="B451" s="8" t="s">
        <v>501</v>
      </c>
      <c r="C451" s="8" t="s">
        <v>502</v>
      </c>
      <c r="D451" s="9"/>
      <c r="E451" s="13"/>
      <c r="F451" s="14"/>
      <c r="G451" s="13"/>
      <c r="H451" s="14"/>
      <c r="I451" s="13"/>
      <c r="J451" s="14"/>
      <c r="K451" s="13"/>
      <c r="L451" s="14"/>
      <c r="M451" s="8" t="s">
        <v>1211</v>
      </c>
      <c r="N451" s="2" t="s">
        <v>809</v>
      </c>
      <c r="O451" s="2" t="s">
        <v>1212</v>
      </c>
      <c r="P451" s="2" t="s">
        <v>64</v>
      </c>
      <c r="Q451" s="2" t="s">
        <v>64</v>
      </c>
      <c r="R451" s="2" t="s">
        <v>63</v>
      </c>
      <c r="S451" s="3"/>
      <c r="T451" s="3"/>
      <c r="U451" s="3"/>
      <c r="V451" s="3">
        <v>1</v>
      </c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52</v>
      </c>
      <c r="AW451" s="2" t="s">
        <v>1253</v>
      </c>
      <c r="AX451" s="2" t="s">
        <v>52</v>
      </c>
      <c r="AY451" s="2" t="s">
        <v>52</v>
      </c>
    </row>
    <row r="452" spans="1:51" ht="30" customHeight="1" x14ac:dyDescent="0.3">
      <c r="A452" s="8" t="s">
        <v>500</v>
      </c>
      <c r="B452" s="8" t="s">
        <v>501</v>
      </c>
      <c r="C452" s="8" t="s">
        <v>502</v>
      </c>
      <c r="D452" s="9"/>
      <c r="E452" s="13"/>
      <c r="F452" s="14"/>
      <c r="G452" s="13"/>
      <c r="H452" s="14"/>
      <c r="I452" s="13"/>
      <c r="J452" s="14"/>
      <c r="K452" s="13"/>
      <c r="L452" s="14"/>
      <c r="M452" s="8" t="s">
        <v>503</v>
      </c>
      <c r="N452" s="2" t="s">
        <v>809</v>
      </c>
      <c r="O452" s="2" t="s">
        <v>504</v>
      </c>
      <c r="P452" s="2" t="s">
        <v>64</v>
      </c>
      <c r="Q452" s="2" t="s">
        <v>64</v>
      </c>
      <c r="R452" s="2" t="s">
        <v>63</v>
      </c>
      <c r="S452" s="3"/>
      <c r="T452" s="3"/>
      <c r="U452" s="3"/>
      <c r="V452" s="3">
        <v>1</v>
      </c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52</v>
      </c>
      <c r="AW452" s="2" t="s">
        <v>1254</v>
      </c>
      <c r="AX452" s="2" t="s">
        <v>52</v>
      </c>
      <c r="AY452" s="2" t="s">
        <v>52</v>
      </c>
    </row>
    <row r="453" spans="1:51" ht="30" customHeight="1" x14ac:dyDescent="0.3">
      <c r="A453" s="8" t="s">
        <v>1215</v>
      </c>
      <c r="B453" s="8" t="s">
        <v>501</v>
      </c>
      <c r="C453" s="8" t="s">
        <v>502</v>
      </c>
      <c r="D453" s="9"/>
      <c r="E453" s="13"/>
      <c r="F453" s="14"/>
      <c r="G453" s="13"/>
      <c r="H453" s="14"/>
      <c r="I453" s="13"/>
      <c r="J453" s="14"/>
      <c r="K453" s="13"/>
      <c r="L453" s="14"/>
      <c r="M453" s="8" t="s">
        <v>1216</v>
      </c>
      <c r="N453" s="2" t="s">
        <v>809</v>
      </c>
      <c r="O453" s="2" t="s">
        <v>1217</v>
      </c>
      <c r="P453" s="2" t="s">
        <v>64</v>
      </c>
      <c r="Q453" s="2" t="s">
        <v>64</v>
      </c>
      <c r="R453" s="2" t="s">
        <v>63</v>
      </c>
      <c r="S453" s="3"/>
      <c r="T453" s="3"/>
      <c r="U453" s="3"/>
      <c r="V453" s="3">
        <v>1</v>
      </c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52</v>
      </c>
      <c r="AW453" s="2" t="s">
        <v>1255</v>
      </c>
      <c r="AX453" s="2" t="s">
        <v>52</v>
      </c>
      <c r="AY453" s="2" t="s">
        <v>52</v>
      </c>
    </row>
    <row r="454" spans="1:51" ht="30" customHeight="1" x14ac:dyDescent="0.3">
      <c r="A454" s="8" t="s">
        <v>568</v>
      </c>
      <c r="B454" s="8" t="s">
        <v>501</v>
      </c>
      <c r="C454" s="8" t="s">
        <v>502</v>
      </c>
      <c r="D454" s="9"/>
      <c r="E454" s="13"/>
      <c r="F454" s="14"/>
      <c r="G454" s="13"/>
      <c r="H454" s="14"/>
      <c r="I454" s="13"/>
      <c r="J454" s="14"/>
      <c r="K454" s="13"/>
      <c r="L454" s="14"/>
      <c r="M454" s="8" t="s">
        <v>569</v>
      </c>
      <c r="N454" s="2" t="s">
        <v>809</v>
      </c>
      <c r="O454" s="2" t="s">
        <v>570</v>
      </c>
      <c r="P454" s="2" t="s">
        <v>64</v>
      </c>
      <c r="Q454" s="2" t="s">
        <v>64</v>
      </c>
      <c r="R454" s="2" t="s">
        <v>63</v>
      </c>
      <c r="S454" s="3"/>
      <c r="T454" s="3"/>
      <c r="U454" s="3"/>
      <c r="V454" s="3">
        <v>1</v>
      </c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52</v>
      </c>
      <c r="AW454" s="2" t="s">
        <v>1256</v>
      </c>
      <c r="AX454" s="2" t="s">
        <v>52</v>
      </c>
      <c r="AY454" s="2" t="s">
        <v>52</v>
      </c>
    </row>
    <row r="455" spans="1:51" ht="30" customHeight="1" x14ac:dyDescent="0.3">
      <c r="A455" s="8" t="s">
        <v>551</v>
      </c>
      <c r="B455" s="8" t="s">
        <v>572</v>
      </c>
      <c r="C455" s="8" t="s">
        <v>308</v>
      </c>
      <c r="D455" s="9"/>
      <c r="E455" s="13"/>
      <c r="F455" s="14"/>
      <c r="G455" s="13"/>
      <c r="H455" s="14"/>
      <c r="I455" s="13"/>
      <c r="J455" s="14"/>
      <c r="K455" s="13"/>
      <c r="L455" s="14"/>
      <c r="M455" s="8" t="s">
        <v>52</v>
      </c>
      <c r="N455" s="2" t="s">
        <v>809</v>
      </c>
      <c r="O455" s="2" t="s">
        <v>477</v>
      </c>
      <c r="P455" s="2" t="s">
        <v>64</v>
      </c>
      <c r="Q455" s="2" t="s">
        <v>64</v>
      </c>
      <c r="R455" s="2" t="s">
        <v>64</v>
      </c>
      <c r="S455" s="3">
        <v>1</v>
      </c>
      <c r="T455" s="3">
        <v>0</v>
      </c>
      <c r="U455" s="3">
        <v>0.03</v>
      </c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52</v>
      </c>
      <c r="AW455" s="2" t="s">
        <v>1257</v>
      </c>
      <c r="AX455" s="2" t="s">
        <v>52</v>
      </c>
      <c r="AY455" s="2" t="s">
        <v>52</v>
      </c>
    </row>
    <row r="456" spans="1:51" ht="30" customHeight="1" x14ac:dyDescent="0.3">
      <c r="A456" s="8" t="s">
        <v>467</v>
      </c>
      <c r="B456" s="8" t="s">
        <v>52</v>
      </c>
      <c r="C456" s="8" t="s">
        <v>52</v>
      </c>
      <c r="D456" s="9"/>
      <c r="E456" s="13"/>
      <c r="F456" s="14"/>
      <c r="G456" s="13"/>
      <c r="H456" s="14"/>
      <c r="I456" s="13"/>
      <c r="J456" s="14"/>
      <c r="K456" s="13"/>
      <c r="L456" s="14"/>
      <c r="M456" s="8" t="s">
        <v>52</v>
      </c>
      <c r="N456" s="2" t="s">
        <v>83</v>
      </c>
      <c r="O456" s="2" t="s">
        <v>83</v>
      </c>
      <c r="P456" s="2" t="s">
        <v>52</v>
      </c>
      <c r="Q456" s="2" t="s">
        <v>52</v>
      </c>
      <c r="R456" s="2" t="s">
        <v>52</v>
      </c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2" t="s">
        <v>52</v>
      </c>
      <c r="AW456" s="2" t="s">
        <v>52</v>
      </c>
      <c r="AX456" s="2" t="s">
        <v>52</v>
      </c>
      <c r="AY456" s="2" t="s">
        <v>52</v>
      </c>
    </row>
    <row r="457" spans="1:51" ht="30" customHeight="1" x14ac:dyDescent="0.3">
      <c r="A457" s="9"/>
      <c r="B457" s="9"/>
      <c r="C457" s="9"/>
      <c r="D457" s="9"/>
      <c r="E457" s="13"/>
      <c r="F457" s="14"/>
      <c r="G457" s="13"/>
      <c r="H457" s="14"/>
      <c r="I457" s="13"/>
      <c r="J457" s="14"/>
      <c r="K457" s="13"/>
      <c r="L457" s="14"/>
      <c r="M457" s="9"/>
    </row>
    <row r="458" spans="1:51" ht="30" customHeight="1" x14ac:dyDescent="0.3">
      <c r="A458" s="41" t="s">
        <v>1258</v>
      </c>
      <c r="B458" s="41"/>
      <c r="C458" s="41"/>
      <c r="D458" s="41"/>
      <c r="E458" s="42"/>
      <c r="F458" s="43"/>
      <c r="G458" s="42"/>
      <c r="H458" s="43"/>
      <c r="I458" s="42"/>
      <c r="J458" s="43"/>
      <c r="K458" s="42"/>
      <c r="L458" s="43"/>
      <c r="M458" s="41"/>
      <c r="N458" s="1" t="s">
        <v>813</v>
      </c>
    </row>
    <row r="459" spans="1:51" ht="30" customHeight="1" x14ac:dyDescent="0.3">
      <c r="A459" s="8" t="s">
        <v>1244</v>
      </c>
      <c r="B459" s="8" t="s">
        <v>1245</v>
      </c>
      <c r="C459" s="8" t="s">
        <v>206</v>
      </c>
      <c r="D459" s="9"/>
      <c r="E459" s="13"/>
      <c r="F459" s="14"/>
      <c r="G459" s="13"/>
      <c r="H459" s="14"/>
      <c r="I459" s="13"/>
      <c r="J459" s="14"/>
      <c r="K459" s="13"/>
      <c r="L459" s="14"/>
      <c r="M459" s="8" t="s">
        <v>1246</v>
      </c>
      <c r="N459" s="2" t="s">
        <v>813</v>
      </c>
      <c r="O459" s="2" t="s">
        <v>1247</v>
      </c>
      <c r="P459" s="2" t="s">
        <v>64</v>
      </c>
      <c r="Q459" s="2" t="s">
        <v>64</v>
      </c>
      <c r="R459" s="2" t="s">
        <v>63</v>
      </c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1259</v>
      </c>
      <c r="AX459" s="2" t="s">
        <v>52</v>
      </c>
      <c r="AY459" s="2" t="s">
        <v>52</v>
      </c>
    </row>
    <row r="460" spans="1:51" ht="30" customHeight="1" x14ac:dyDescent="0.3">
      <c r="A460" s="8" t="s">
        <v>1189</v>
      </c>
      <c r="B460" s="8" t="s">
        <v>1190</v>
      </c>
      <c r="C460" s="8" t="s">
        <v>653</v>
      </c>
      <c r="D460" s="9"/>
      <c r="E460" s="13"/>
      <c r="F460" s="14"/>
      <c r="G460" s="13"/>
      <c r="H460" s="14"/>
      <c r="I460" s="13"/>
      <c r="J460" s="14"/>
      <c r="K460" s="13"/>
      <c r="L460" s="14"/>
      <c r="M460" s="8" t="s">
        <v>1191</v>
      </c>
      <c r="N460" s="2" t="s">
        <v>813</v>
      </c>
      <c r="O460" s="2" t="s">
        <v>1192</v>
      </c>
      <c r="P460" s="2" t="s">
        <v>64</v>
      </c>
      <c r="Q460" s="2" t="s">
        <v>64</v>
      </c>
      <c r="R460" s="2" t="s">
        <v>63</v>
      </c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1260</v>
      </c>
      <c r="AX460" s="2" t="s">
        <v>52</v>
      </c>
      <c r="AY460" s="2" t="s">
        <v>52</v>
      </c>
    </row>
    <row r="461" spans="1:51" ht="30" customHeight="1" x14ac:dyDescent="0.3">
      <c r="A461" s="8" t="s">
        <v>1194</v>
      </c>
      <c r="B461" s="8" t="s">
        <v>1195</v>
      </c>
      <c r="C461" s="8" t="s">
        <v>206</v>
      </c>
      <c r="D461" s="9"/>
      <c r="E461" s="13"/>
      <c r="F461" s="14"/>
      <c r="G461" s="13"/>
      <c r="H461" s="14"/>
      <c r="I461" s="13"/>
      <c r="J461" s="14"/>
      <c r="K461" s="13"/>
      <c r="L461" s="14"/>
      <c r="M461" s="8" t="s">
        <v>1196</v>
      </c>
      <c r="N461" s="2" t="s">
        <v>813</v>
      </c>
      <c r="O461" s="2" t="s">
        <v>1197</v>
      </c>
      <c r="P461" s="2" t="s">
        <v>64</v>
      </c>
      <c r="Q461" s="2" t="s">
        <v>64</v>
      </c>
      <c r="R461" s="2" t="s">
        <v>63</v>
      </c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2" t="s">
        <v>52</v>
      </c>
      <c r="AW461" s="2" t="s">
        <v>1261</v>
      </c>
      <c r="AX461" s="2" t="s">
        <v>52</v>
      </c>
      <c r="AY461" s="2" t="s">
        <v>52</v>
      </c>
    </row>
    <row r="462" spans="1:51" ht="30" customHeight="1" x14ac:dyDescent="0.3">
      <c r="A462" s="8" t="s">
        <v>1199</v>
      </c>
      <c r="B462" s="8" t="s">
        <v>1200</v>
      </c>
      <c r="C462" s="8" t="s">
        <v>557</v>
      </c>
      <c r="D462" s="9"/>
      <c r="E462" s="13"/>
      <c r="F462" s="14"/>
      <c r="G462" s="13"/>
      <c r="H462" s="14"/>
      <c r="I462" s="13"/>
      <c r="J462" s="14"/>
      <c r="K462" s="13"/>
      <c r="L462" s="14"/>
      <c r="M462" s="8" t="s">
        <v>1201</v>
      </c>
      <c r="N462" s="2" t="s">
        <v>813</v>
      </c>
      <c r="O462" s="2" t="s">
        <v>1202</v>
      </c>
      <c r="P462" s="2" t="s">
        <v>63</v>
      </c>
      <c r="Q462" s="2" t="s">
        <v>64</v>
      </c>
      <c r="R462" s="2" t="s">
        <v>64</v>
      </c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2" t="s">
        <v>52</v>
      </c>
      <c r="AW462" s="2" t="s">
        <v>1262</v>
      </c>
      <c r="AX462" s="2" t="s">
        <v>52</v>
      </c>
      <c r="AY462" s="2" t="s">
        <v>52</v>
      </c>
    </row>
    <row r="463" spans="1:51" ht="30" customHeight="1" x14ac:dyDescent="0.3">
      <c r="A463" s="8" t="s">
        <v>1204</v>
      </c>
      <c r="B463" s="8" t="s">
        <v>1205</v>
      </c>
      <c r="C463" s="8" t="s">
        <v>1206</v>
      </c>
      <c r="D463" s="9"/>
      <c r="E463" s="13"/>
      <c r="F463" s="14"/>
      <c r="G463" s="13"/>
      <c r="H463" s="14"/>
      <c r="I463" s="13"/>
      <c r="J463" s="14"/>
      <c r="K463" s="13"/>
      <c r="L463" s="14"/>
      <c r="M463" s="8" t="s">
        <v>1207</v>
      </c>
      <c r="N463" s="2" t="s">
        <v>813</v>
      </c>
      <c r="O463" s="2" t="s">
        <v>1208</v>
      </c>
      <c r="P463" s="2" t="s">
        <v>64</v>
      </c>
      <c r="Q463" s="2" t="s">
        <v>64</v>
      </c>
      <c r="R463" s="2" t="s">
        <v>63</v>
      </c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52</v>
      </c>
      <c r="AW463" s="2" t="s">
        <v>1263</v>
      </c>
      <c r="AX463" s="2" t="s">
        <v>52</v>
      </c>
      <c r="AY463" s="2" t="s">
        <v>52</v>
      </c>
    </row>
    <row r="464" spans="1:51" ht="30" customHeight="1" x14ac:dyDescent="0.3">
      <c r="A464" s="8" t="s">
        <v>1210</v>
      </c>
      <c r="B464" s="8" t="s">
        <v>501</v>
      </c>
      <c r="C464" s="8" t="s">
        <v>502</v>
      </c>
      <c r="D464" s="9"/>
      <c r="E464" s="13"/>
      <c r="F464" s="14"/>
      <c r="G464" s="13"/>
      <c r="H464" s="14"/>
      <c r="I464" s="13"/>
      <c r="J464" s="14"/>
      <c r="K464" s="13"/>
      <c r="L464" s="14"/>
      <c r="M464" s="8" t="s">
        <v>1211</v>
      </c>
      <c r="N464" s="2" t="s">
        <v>813</v>
      </c>
      <c r="O464" s="2" t="s">
        <v>1212</v>
      </c>
      <c r="P464" s="2" t="s">
        <v>64</v>
      </c>
      <c r="Q464" s="2" t="s">
        <v>64</v>
      </c>
      <c r="R464" s="2" t="s">
        <v>63</v>
      </c>
      <c r="S464" s="3"/>
      <c r="T464" s="3"/>
      <c r="U464" s="3"/>
      <c r="V464" s="3">
        <v>1</v>
      </c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52</v>
      </c>
      <c r="AW464" s="2" t="s">
        <v>1264</v>
      </c>
      <c r="AX464" s="2" t="s">
        <v>52</v>
      </c>
      <c r="AY464" s="2" t="s">
        <v>52</v>
      </c>
    </row>
    <row r="465" spans="1:51" ht="30" customHeight="1" x14ac:dyDescent="0.3">
      <c r="A465" s="8" t="s">
        <v>500</v>
      </c>
      <c r="B465" s="8" t="s">
        <v>501</v>
      </c>
      <c r="C465" s="8" t="s">
        <v>502</v>
      </c>
      <c r="D465" s="9"/>
      <c r="E465" s="13"/>
      <c r="F465" s="14"/>
      <c r="G465" s="13"/>
      <c r="H465" s="14"/>
      <c r="I465" s="13"/>
      <c r="J465" s="14"/>
      <c r="K465" s="13"/>
      <c r="L465" s="14"/>
      <c r="M465" s="8" t="s">
        <v>503</v>
      </c>
      <c r="N465" s="2" t="s">
        <v>813</v>
      </c>
      <c r="O465" s="2" t="s">
        <v>504</v>
      </c>
      <c r="P465" s="2" t="s">
        <v>64</v>
      </c>
      <c r="Q465" s="2" t="s">
        <v>64</v>
      </c>
      <c r="R465" s="2" t="s">
        <v>63</v>
      </c>
      <c r="S465" s="3"/>
      <c r="T465" s="3"/>
      <c r="U465" s="3"/>
      <c r="V465" s="3">
        <v>1</v>
      </c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52</v>
      </c>
      <c r="AW465" s="2" t="s">
        <v>1265</v>
      </c>
      <c r="AX465" s="2" t="s">
        <v>52</v>
      </c>
      <c r="AY465" s="2" t="s">
        <v>52</v>
      </c>
    </row>
    <row r="466" spans="1:51" ht="30" customHeight="1" x14ac:dyDescent="0.3">
      <c r="A466" s="8" t="s">
        <v>1215</v>
      </c>
      <c r="B466" s="8" t="s">
        <v>501</v>
      </c>
      <c r="C466" s="8" t="s">
        <v>502</v>
      </c>
      <c r="D466" s="9"/>
      <c r="E466" s="13"/>
      <c r="F466" s="14"/>
      <c r="G466" s="13"/>
      <c r="H466" s="14"/>
      <c r="I466" s="13"/>
      <c r="J466" s="14"/>
      <c r="K466" s="13"/>
      <c r="L466" s="14"/>
      <c r="M466" s="8" t="s">
        <v>1216</v>
      </c>
      <c r="N466" s="2" t="s">
        <v>813</v>
      </c>
      <c r="O466" s="2" t="s">
        <v>1217</v>
      </c>
      <c r="P466" s="2" t="s">
        <v>64</v>
      </c>
      <c r="Q466" s="2" t="s">
        <v>64</v>
      </c>
      <c r="R466" s="2" t="s">
        <v>63</v>
      </c>
      <c r="S466" s="3"/>
      <c r="T466" s="3"/>
      <c r="U466" s="3"/>
      <c r="V466" s="3">
        <v>1</v>
      </c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52</v>
      </c>
      <c r="AW466" s="2" t="s">
        <v>1266</v>
      </c>
      <c r="AX466" s="2" t="s">
        <v>52</v>
      </c>
      <c r="AY466" s="2" t="s">
        <v>52</v>
      </c>
    </row>
    <row r="467" spans="1:51" ht="30" customHeight="1" x14ac:dyDescent="0.3">
      <c r="A467" s="8" t="s">
        <v>568</v>
      </c>
      <c r="B467" s="8" t="s">
        <v>501</v>
      </c>
      <c r="C467" s="8" t="s">
        <v>502</v>
      </c>
      <c r="D467" s="9"/>
      <c r="E467" s="13"/>
      <c r="F467" s="14"/>
      <c r="G467" s="13"/>
      <c r="H467" s="14"/>
      <c r="I467" s="13"/>
      <c r="J467" s="14"/>
      <c r="K467" s="13"/>
      <c r="L467" s="14"/>
      <c r="M467" s="8" t="s">
        <v>569</v>
      </c>
      <c r="N467" s="2" t="s">
        <v>813</v>
      </c>
      <c r="O467" s="2" t="s">
        <v>570</v>
      </c>
      <c r="P467" s="2" t="s">
        <v>64</v>
      </c>
      <c r="Q467" s="2" t="s">
        <v>64</v>
      </c>
      <c r="R467" s="2" t="s">
        <v>63</v>
      </c>
      <c r="S467" s="3"/>
      <c r="T467" s="3"/>
      <c r="U467" s="3"/>
      <c r="V467" s="3">
        <v>1</v>
      </c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52</v>
      </c>
      <c r="AW467" s="2" t="s">
        <v>1267</v>
      </c>
      <c r="AX467" s="2" t="s">
        <v>52</v>
      </c>
      <c r="AY467" s="2" t="s">
        <v>52</v>
      </c>
    </row>
    <row r="468" spans="1:51" ht="30" customHeight="1" x14ac:dyDescent="0.3">
      <c r="A468" s="8" t="s">
        <v>551</v>
      </c>
      <c r="B468" s="8" t="s">
        <v>572</v>
      </c>
      <c r="C468" s="8" t="s">
        <v>308</v>
      </c>
      <c r="D468" s="9"/>
      <c r="E468" s="13"/>
      <c r="F468" s="14"/>
      <c r="G468" s="13"/>
      <c r="H468" s="14"/>
      <c r="I468" s="13"/>
      <c r="J468" s="14"/>
      <c r="K468" s="13"/>
      <c r="L468" s="14"/>
      <c r="M468" s="8" t="s">
        <v>52</v>
      </c>
      <c r="N468" s="2" t="s">
        <v>813</v>
      </c>
      <c r="O468" s="2" t="s">
        <v>477</v>
      </c>
      <c r="P468" s="2" t="s">
        <v>64</v>
      </c>
      <c r="Q468" s="2" t="s">
        <v>64</v>
      </c>
      <c r="R468" s="2" t="s">
        <v>64</v>
      </c>
      <c r="S468" s="3">
        <v>1</v>
      </c>
      <c r="T468" s="3">
        <v>0</v>
      </c>
      <c r="U468" s="3">
        <v>0.03</v>
      </c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52</v>
      </c>
      <c r="AW468" s="2" t="s">
        <v>1268</v>
      </c>
      <c r="AX468" s="2" t="s">
        <v>52</v>
      </c>
      <c r="AY468" s="2" t="s">
        <v>52</v>
      </c>
    </row>
    <row r="469" spans="1:51" ht="30" customHeight="1" x14ac:dyDescent="0.3">
      <c r="A469" s="8" t="s">
        <v>467</v>
      </c>
      <c r="B469" s="8" t="s">
        <v>52</v>
      </c>
      <c r="C469" s="8" t="s">
        <v>52</v>
      </c>
      <c r="D469" s="9"/>
      <c r="E469" s="13"/>
      <c r="F469" s="14"/>
      <c r="G469" s="13"/>
      <c r="H469" s="14"/>
      <c r="I469" s="13"/>
      <c r="J469" s="14"/>
      <c r="K469" s="13"/>
      <c r="L469" s="14"/>
      <c r="M469" s="8" t="s">
        <v>52</v>
      </c>
      <c r="N469" s="2" t="s">
        <v>83</v>
      </c>
      <c r="O469" s="2" t="s">
        <v>83</v>
      </c>
      <c r="P469" s="2" t="s">
        <v>52</v>
      </c>
      <c r="Q469" s="2" t="s">
        <v>52</v>
      </c>
      <c r="R469" s="2" t="s">
        <v>52</v>
      </c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52</v>
      </c>
      <c r="AW469" s="2" t="s">
        <v>52</v>
      </c>
      <c r="AX469" s="2" t="s">
        <v>52</v>
      </c>
      <c r="AY469" s="2" t="s">
        <v>52</v>
      </c>
    </row>
    <row r="470" spans="1:51" ht="30" customHeight="1" x14ac:dyDescent="0.3">
      <c r="A470" s="9"/>
      <c r="B470" s="9"/>
      <c r="C470" s="9"/>
      <c r="D470" s="9"/>
      <c r="E470" s="13"/>
      <c r="F470" s="14"/>
      <c r="G470" s="13"/>
      <c r="H470" s="14"/>
      <c r="I470" s="13"/>
      <c r="J470" s="14"/>
      <c r="K470" s="13"/>
      <c r="L470" s="14"/>
      <c r="M470" s="9"/>
    </row>
    <row r="471" spans="1:51" ht="30" customHeight="1" x14ac:dyDescent="0.3">
      <c r="A471" s="41" t="s">
        <v>1269</v>
      </c>
      <c r="B471" s="41"/>
      <c r="C471" s="41"/>
      <c r="D471" s="41"/>
      <c r="E471" s="42"/>
      <c r="F471" s="43"/>
      <c r="G471" s="42"/>
      <c r="H471" s="43"/>
      <c r="I471" s="42"/>
      <c r="J471" s="43"/>
      <c r="K471" s="42"/>
      <c r="L471" s="43"/>
      <c r="M471" s="41"/>
      <c r="N471" s="1" t="s">
        <v>825</v>
      </c>
    </row>
    <row r="472" spans="1:51" ht="30" customHeight="1" x14ac:dyDescent="0.3">
      <c r="A472" s="8" t="s">
        <v>617</v>
      </c>
      <c r="B472" s="8" t="s">
        <v>501</v>
      </c>
      <c r="C472" s="8" t="s">
        <v>502</v>
      </c>
      <c r="D472" s="9"/>
      <c r="E472" s="13"/>
      <c r="F472" s="14"/>
      <c r="G472" s="13"/>
      <c r="H472" s="14"/>
      <c r="I472" s="13"/>
      <c r="J472" s="14"/>
      <c r="K472" s="13"/>
      <c r="L472" s="14"/>
      <c r="M472" s="8" t="s">
        <v>618</v>
      </c>
      <c r="N472" s="2" t="s">
        <v>825</v>
      </c>
      <c r="O472" s="2" t="s">
        <v>619</v>
      </c>
      <c r="P472" s="2" t="s">
        <v>64</v>
      </c>
      <c r="Q472" s="2" t="s">
        <v>64</v>
      </c>
      <c r="R472" s="2" t="s">
        <v>63</v>
      </c>
      <c r="S472" s="3"/>
      <c r="T472" s="3"/>
      <c r="U472" s="3"/>
      <c r="V472" s="3">
        <v>1</v>
      </c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52</v>
      </c>
      <c r="AW472" s="2" t="s">
        <v>1270</v>
      </c>
      <c r="AX472" s="2" t="s">
        <v>52</v>
      </c>
      <c r="AY472" s="2" t="s">
        <v>52</v>
      </c>
    </row>
    <row r="473" spans="1:51" ht="30" customHeight="1" x14ac:dyDescent="0.3">
      <c r="A473" s="8" t="s">
        <v>551</v>
      </c>
      <c r="B473" s="8" t="s">
        <v>1271</v>
      </c>
      <c r="C473" s="8" t="s">
        <v>308</v>
      </c>
      <c r="D473" s="9"/>
      <c r="E473" s="13"/>
      <c r="F473" s="14"/>
      <c r="G473" s="13"/>
      <c r="H473" s="14"/>
      <c r="I473" s="13"/>
      <c r="J473" s="14"/>
      <c r="K473" s="13"/>
      <c r="L473" s="14"/>
      <c r="M473" s="8" t="s">
        <v>52</v>
      </c>
      <c r="N473" s="2" t="s">
        <v>825</v>
      </c>
      <c r="O473" s="2" t="s">
        <v>477</v>
      </c>
      <c r="P473" s="2" t="s">
        <v>64</v>
      </c>
      <c r="Q473" s="2" t="s">
        <v>64</v>
      </c>
      <c r="R473" s="2" t="s">
        <v>64</v>
      </c>
      <c r="S473" s="3">
        <v>1</v>
      </c>
      <c r="T473" s="3">
        <v>2</v>
      </c>
      <c r="U473" s="3">
        <v>0.04</v>
      </c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52</v>
      </c>
      <c r="AW473" s="2" t="s">
        <v>1272</v>
      </c>
      <c r="AX473" s="2" t="s">
        <v>52</v>
      </c>
      <c r="AY473" s="2" t="s">
        <v>52</v>
      </c>
    </row>
    <row r="474" spans="1:51" ht="30" customHeight="1" x14ac:dyDescent="0.3">
      <c r="A474" s="8" t="s">
        <v>467</v>
      </c>
      <c r="B474" s="8" t="s">
        <v>52</v>
      </c>
      <c r="C474" s="8" t="s">
        <v>52</v>
      </c>
      <c r="D474" s="9"/>
      <c r="E474" s="13"/>
      <c r="F474" s="14"/>
      <c r="G474" s="13"/>
      <c r="H474" s="14"/>
      <c r="I474" s="13"/>
      <c r="J474" s="14"/>
      <c r="K474" s="13"/>
      <c r="L474" s="14"/>
      <c r="M474" s="8" t="s">
        <v>52</v>
      </c>
      <c r="N474" s="2" t="s">
        <v>83</v>
      </c>
      <c r="O474" s="2" t="s">
        <v>83</v>
      </c>
      <c r="P474" s="2" t="s">
        <v>52</v>
      </c>
      <c r="Q474" s="2" t="s">
        <v>52</v>
      </c>
      <c r="R474" s="2" t="s">
        <v>52</v>
      </c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52</v>
      </c>
      <c r="AW474" s="2" t="s">
        <v>52</v>
      </c>
      <c r="AX474" s="2" t="s">
        <v>52</v>
      </c>
      <c r="AY474" s="2" t="s">
        <v>52</v>
      </c>
    </row>
    <row r="475" spans="1:51" ht="30" customHeight="1" x14ac:dyDescent="0.3">
      <c r="A475" s="9"/>
      <c r="B475" s="9"/>
      <c r="C475" s="9"/>
      <c r="D475" s="9"/>
      <c r="E475" s="13"/>
      <c r="F475" s="14"/>
      <c r="G475" s="13"/>
      <c r="H475" s="14"/>
      <c r="I475" s="13"/>
      <c r="J475" s="14"/>
      <c r="K475" s="13"/>
      <c r="L475" s="14"/>
      <c r="M475" s="9"/>
    </row>
    <row r="476" spans="1:51" ht="30" customHeight="1" x14ac:dyDescent="0.3">
      <c r="A476" s="41" t="s">
        <v>1273</v>
      </c>
      <c r="B476" s="41"/>
      <c r="C476" s="41"/>
      <c r="D476" s="41"/>
      <c r="E476" s="42"/>
      <c r="F476" s="43"/>
      <c r="G476" s="42"/>
      <c r="H476" s="43"/>
      <c r="I476" s="42"/>
      <c r="J476" s="43"/>
      <c r="K476" s="42"/>
      <c r="L476" s="43"/>
      <c r="M476" s="41"/>
      <c r="N476" s="1" t="s">
        <v>908</v>
      </c>
    </row>
    <row r="477" spans="1:51" ht="30" customHeight="1" x14ac:dyDescent="0.3">
      <c r="A477" s="8" t="s">
        <v>1274</v>
      </c>
      <c r="B477" s="8" t="s">
        <v>1275</v>
      </c>
      <c r="C477" s="8" t="s">
        <v>653</v>
      </c>
      <c r="D477" s="9"/>
      <c r="E477" s="13"/>
      <c r="F477" s="14"/>
      <c r="G477" s="13"/>
      <c r="H477" s="14"/>
      <c r="I477" s="13"/>
      <c r="J477" s="14"/>
      <c r="K477" s="13"/>
      <c r="L477" s="14"/>
      <c r="M477" s="8" t="s">
        <v>1276</v>
      </c>
      <c r="N477" s="2" t="s">
        <v>908</v>
      </c>
      <c r="O477" s="2" t="s">
        <v>1277</v>
      </c>
      <c r="P477" s="2" t="s">
        <v>64</v>
      </c>
      <c r="Q477" s="2" t="s">
        <v>64</v>
      </c>
      <c r="R477" s="2" t="s">
        <v>63</v>
      </c>
      <c r="S477" s="3"/>
      <c r="T477" s="3"/>
      <c r="U477" s="3"/>
      <c r="V477" s="3">
        <v>1</v>
      </c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1278</v>
      </c>
      <c r="AX477" s="2" t="s">
        <v>52</v>
      </c>
      <c r="AY477" s="2" t="s">
        <v>52</v>
      </c>
    </row>
    <row r="478" spans="1:51" ht="30" customHeight="1" x14ac:dyDescent="0.3">
      <c r="A478" s="8" t="s">
        <v>1279</v>
      </c>
      <c r="B478" s="8" t="s">
        <v>1280</v>
      </c>
      <c r="C478" s="8" t="s">
        <v>653</v>
      </c>
      <c r="D478" s="9"/>
      <c r="E478" s="13"/>
      <c r="F478" s="14"/>
      <c r="G478" s="13"/>
      <c r="H478" s="14"/>
      <c r="I478" s="13"/>
      <c r="J478" s="14"/>
      <c r="K478" s="13"/>
      <c r="L478" s="14"/>
      <c r="M478" s="8" t="s">
        <v>1281</v>
      </c>
      <c r="N478" s="2" t="s">
        <v>908</v>
      </c>
      <c r="O478" s="2" t="s">
        <v>1282</v>
      </c>
      <c r="P478" s="2" t="s">
        <v>64</v>
      </c>
      <c r="Q478" s="2" t="s">
        <v>64</v>
      </c>
      <c r="R478" s="2" t="s">
        <v>63</v>
      </c>
      <c r="S478" s="3"/>
      <c r="T478" s="3"/>
      <c r="U478" s="3"/>
      <c r="V478" s="3">
        <v>1</v>
      </c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2" t="s">
        <v>52</v>
      </c>
      <c r="AW478" s="2" t="s">
        <v>1283</v>
      </c>
      <c r="AX478" s="2" t="s">
        <v>52</v>
      </c>
      <c r="AY478" s="2" t="s">
        <v>52</v>
      </c>
    </row>
    <row r="479" spans="1:51" ht="30" customHeight="1" x14ac:dyDescent="0.3">
      <c r="A479" s="8" t="s">
        <v>479</v>
      </c>
      <c r="B479" s="8" t="s">
        <v>725</v>
      </c>
      <c r="C479" s="8" t="s">
        <v>308</v>
      </c>
      <c r="D479" s="9"/>
      <c r="E479" s="13"/>
      <c r="F479" s="14"/>
      <c r="G479" s="13"/>
      <c r="H479" s="14"/>
      <c r="I479" s="13"/>
      <c r="J479" s="14"/>
      <c r="K479" s="13"/>
      <c r="L479" s="14"/>
      <c r="M479" s="8" t="s">
        <v>52</v>
      </c>
      <c r="N479" s="2" t="s">
        <v>908</v>
      </c>
      <c r="O479" s="2" t="s">
        <v>477</v>
      </c>
      <c r="P479" s="2" t="s">
        <v>64</v>
      </c>
      <c r="Q479" s="2" t="s">
        <v>64</v>
      </c>
      <c r="R479" s="2" t="s">
        <v>64</v>
      </c>
      <c r="S479" s="3">
        <v>0</v>
      </c>
      <c r="T479" s="3">
        <v>0</v>
      </c>
      <c r="U479" s="3">
        <v>0.03</v>
      </c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2" t="s">
        <v>52</v>
      </c>
      <c r="AW479" s="2" t="s">
        <v>1284</v>
      </c>
      <c r="AX479" s="2" t="s">
        <v>52</v>
      </c>
      <c r="AY479" s="2" t="s">
        <v>52</v>
      </c>
    </row>
    <row r="480" spans="1:51" ht="30" customHeight="1" x14ac:dyDescent="0.3">
      <c r="A480" s="8" t="s">
        <v>467</v>
      </c>
      <c r="B480" s="8" t="s">
        <v>52</v>
      </c>
      <c r="C480" s="8" t="s">
        <v>52</v>
      </c>
      <c r="D480" s="9"/>
      <c r="E480" s="13"/>
      <c r="F480" s="14"/>
      <c r="G480" s="13"/>
      <c r="H480" s="14"/>
      <c r="I480" s="13"/>
      <c r="J480" s="14"/>
      <c r="K480" s="13"/>
      <c r="L480" s="14"/>
      <c r="M480" s="8" t="s">
        <v>52</v>
      </c>
      <c r="N480" s="2" t="s">
        <v>83</v>
      </c>
      <c r="O480" s="2" t="s">
        <v>83</v>
      </c>
      <c r="P480" s="2" t="s">
        <v>52</v>
      </c>
      <c r="Q480" s="2" t="s">
        <v>52</v>
      </c>
      <c r="R480" s="2" t="s">
        <v>52</v>
      </c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52</v>
      </c>
      <c r="AW480" s="2" t="s">
        <v>52</v>
      </c>
      <c r="AX480" s="2" t="s">
        <v>52</v>
      </c>
      <c r="AY480" s="2" t="s">
        <v>52</v>
      </c>
    </row>
    <row r="481" spans="1:51" ht="30" customHeight="1" x14ac:dyDescent="0.3">
      <c r="A481" s="9"/>
      <c r="B481" s="9"/>
      <c r="C481" s="9"/>
      <c r="D481" s="9"/>
      <c r="E481" s="13"/>
      <c r="F481" s="14"/>
      <c r="G481" s="13"/>
      <c r="H481" s="14"/>
      <c r="I481" s="13"/>
      <c r="J481" s="14"/>
      <c r="K481" s="13"/>
      <c r="L481" s="14"/>
      <c r="M481" s="9"/>
    </row>
    <row r="482" spans="1:51" ht="30" customHeight="1" x14ac:dyDescent="0.3">
      <c r="A482" s="41" t="s">
        <v>1285</v>
      </c>
      <c r="B482" s="41"/>
      <c r="C482" s="41"/>
      <c r="D482" s="41"/>
      <c r="E482" s="42"/>
      <c r="F482" s="43"/>
      <c r="G482" s="42"/>
      <c r="H482" s="43"/>
      <c r="I482" s="42"/>
      <c r="J482" s="43"/>
      <c r="K482" s="42"/>
      <c r="L482" s="43"/>
      <c r="M482" s="41"/>
      <c r="N482" s="1" t="s">
        <v>913</v>
      </c>
    </row>
    <row r="483" spans="1:51" ht="30" customHeight="1" x14ac:dyDescent="0.3">
      <c r="A483" s="8" t="s">
        <v>1286</v>
      </c>
      <c r="B483" s="8" t="s">
        <v>501</v>
      </c>
      <c r="C483" s="8" t="s">
        <v>502</v>
      </c>
      <c r="D483" s="9"/>
      <c r="E483" s="13"/>
      <c r="F483" s="14"/>
      <c r="G483" s="13"/>
      <c r="H483" s="14"/>
      <c r="I483" s="13"/>
      <c r="J483" s="14"/>
      <c r="K483" s="13"/>
      <c r="L483" s="14"/>
      <c r="M483" s="8" t="s">
        <v>1287</v>
      </c>
      <c r="N483" s="2" t="s">
        <v>913</v>
      </c>
      <c r="O483" s="2" t="s">
        <v>1288</v>
      </c>
      <c r="P483" s="2" t="s">
        <v>64</v>
      </c>
      <c r="Q483" s="2" t="s">
        <v>64</v>
      </c>
      <c r="R483" s="2" t="s">
        <v>63</v>
      </c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52</v>
      </c>
      <c r="AW483" s="2" t="s">
        <v>1289</v>
      </c>
      <c r="AX483" s="2" t="s">
        <v>52</v>
      </c>
      <c r="AY483" s="2" t="s">
        <v>52</v>
      </c>
    </row>
    <row r="484" spans="1:51" ht="30" customHeight="1" x14ac:dyDescent="0.3">
      <c r="A484" s="8" t="s">
        <v>500</v>
      </c>
      <c r="B484" s="8" t="s">
        <v>501</v>
      </c>
      <c r="C484" s="8" t="s">
        <v>502</v>
      </c>
      <c r="D484" s="9"/>
      <c r="E484" s="13"/>
      <c r="F484" s="14"/>
      <c r="G484" s="13"/>
      <c r="H484" s="14"/>
      <c r="I484" s="13"/>
      <c r="J484" s="14"/>
      <c r="K484" s="13"/>
      <c r="L484" s="14"/>
      <c r="M484" s="8" t="s">
        <v>503</v>
      </c>
      <c r="N484" s="2" t="s">
        <v>913</v>
      </c>
      <c r="O484" s="2" t="s">
        <v>504</v>
      </c>
      <c r="P484" s="2" t="s">
        <v>64</v>
      </c>
      <c r="Q484" s="2" t="s">
        <v>64</v>
      </c>
      <c r="R484" s="2" t="s">
        <v>63</v>
      </c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1290</v>
      </c>
      <c r="AX484" s="2" t="s">
        <v>52</v>
      </c>
      <c r="AY484" s="2" t="s">
        <v>52</v>
      </c>
    </row>
    <row r="485" spans="1:51" ht="30" customHeight="1" x14ac:dyDescent="0.3">
      <c r="A485" s="8" t="s">
        <v>467</v>
      </c>
      <c r="B485" s="8" t="s">
        <v>52</v>
      </c>
      <c r="C485" s="8" t="s">
        <v>52</v>
      </c>
      <c r="D485" s="9"/>
      <c r="E485" s="13"/>
      <c r="F485" s="14"/>
      <c r="G485" s="13"/>
      <c r="H485" s="14"/>
      <c r="I485" s="13"/>
      <c r="J485" s="14"/>
      <c r="K485" s="13"/>
      <c r="L485" s="14"/>
      <c r="M485" s="8" t="s">
        <v>52</v>
      </c>
      <c r="N485" s="2" t="s">
        <v>83</v>
      </c>
      <c r="O485" s="2" t="s">
        <v>83</v>
      </c>
      <c r="P485" s="2" t="s">
        <v>52</v>
      </c>
      <c r="Q485" s="2" t="s">
        <v>52</v>
      </c>
      <c r="R485" s="2" t="s">
        <v>52</v>
      </c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52</v>
      </c>
      <c r="AW485" s="2" t="s">
        <v>52</v>
      </c>
      <c r="AX485" s="2" t="s">
        <v>52</v>
      </c>
      <c r="AY485" s="2" t="s">
        <v>52</v>
      </c>
    </row>
    <row r="486" spans="1:51" ht="30" customHeight="1" x14ac:dyDescent="0.3">
      <c r="A486" s="9"/>
      <c r="B486" s="9"/>
      <c r="C486" s="9"/>
      <c r="D486" s="9"/>
      <c r="E486" s="13"/>
      <c r="F486" s="14"/>
      <c r="G486" s="13"/>
      <c r="H486" s="14"/>
      <c r="I486" s="13"/>
      <c r="J486" s="14"/>
      <c r="K486" s="13"/>
      <c r="L486" s="14"/>
      <c r="M486" s="9"/>
    </row>
    <row r="487" spans="1:51" ht="30" customHeight="1" x14ac:dyDescent="0.3">
      <c r="A487" s="41" t="s">
        <v>1291</v>
      </c>
      <c r="B487" s="41"/>
      <c r="C487" s="41"/>
      <c r="D487" s="41"/>
      <c r="E487" s="42"/>
      <c r="F487" s="43"/>
      <c r="G487" s="42"/>
      <c r="H487" s="43"/>
      <c r="I487" s="42"/>
      <c r="J487" s="43"/>
      <c r="K487" s="42"/>
      <c r="L487" s="43"/>
      <c r="M487" s="41"/>
      <c r="N487" s="1" t="s">
        <v>920</v>
      </c>
    </row>
    <row r="488" spans="1:51" ht="30" customHeight="1" x14ac:dyDescent="0.3">
      <c r="A488" s="8" t="s">
        <v>1292</v>
      </c>
      <c r="B488" s="8" t="s">
        <v>1293</v>
      </c>
      <c r="C488" s="8" t="s">
        <v>653</v>
      </c>
      <c r="D488" s="9"/>
      <c r="E488" s="13"/>
      <c r="F488" s="14"/>
      <c r="G488" s="13"/>
      <c r="H488" s="14"/>
      <c r="I488" s="13"/>
      <c r="J488" s="14"/>
      <c r="K488" s="13"/>
      <c r="L488" s="14"/>
      <c r="M488" s="8" t="s">
        <v>1294</v>
      </c>
      <c r="N488" s="2" t="s">
        <v>920</v>
      </c>
      <c r="O488" s="2" t="s">
        <v>1295</v>
      </c>
      <c r="P488" s="2" t="s">
        <v>64</v>
      </c>
      <c r="Q488" s="2" t="s">
        <v>64</v>
      </c>
      <c r="R488" s="2" t="s">
        <v>63</v>
      </c>
      <c r="S488" s="3"/>
      <c r="T488" s="3"/>
      <c r="U488" s="3"/>
      <c r="V488" s="3">
        <v>1</v>
      </c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52</v>
      </c>
      <c r="AW488" s="2" t="s">
        <v>1296</v>
      </c>
      <c r="AX488" s="2" t="s">
        <v>52</v>
      </c>
      <c r="AY488" s="2" t="s">
        <v>52</v>
      </c>
    </row>
    <row r="489" spans="1:51" ht="30" customHeight="1" x14ac:dyDescent="0.3">
      <c r="A489" s="8" t="s">
        <v>1279</v>
      </c>
      <c r="B489" s="8" t="s">
        <v>1280</v>
      </c>
      <c r="C489" s="8" t="s">
        <v>653</v>
      </c>
      <c r="D489" s="9"/>
      <c r="E489" s="13"/>
      <c r="F489" s="14"/>
      <c r="G489" s="13"/>
      <c r="H489" s="14"/>
      <c r="I489" s="13"/>
      <c r="J489" s="14"/>
      <c r="K489" s="13"/>
      <c r="L489" s="14"/>
      <c r="M489" s="8" t="s">
        <v>1281</v>
      </c>
      <c r="N489" s="2" t="s">
        <v>920</v>
      </c>
      <c r="O489" s="2" t="s">
        <v>1282</v>
      </c>
      <c r="P489" s="2" t="s">
        <v>64</v>
      </c>
      <c r="Q489" s="2" t="s">
        <v>64</v>
      </c>
      <c r="R489" s="2" t="s">
        <v>63</v>
      </c>
      <c r="S489" s="3"/>
      <c r="T489" s="3"/>
      <c r="U489" s="3"/>
      <c r="V489" s="3">
        <v>1</v>
      </c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52</v>
      </c>
      <c r="AW489" s="2" t="s">
        <v>1297</v>
      </c>
      <c r="AX489" s="2" t="s">
        <v>52</v>
      </c>
      <c r="AY489" s="2" t="s">
        <v>52</v>
      </c>
    </row>
    <row r="490" spans="1:51" ht="30" customHeight="1" x14ac:dyDescent="0.3">
      <c r="A490" s="8" t="s">
        <v>479</v>
      </c>
      <c r="B490" s="8" t="s">
        <v>1298</v>
      </c>
      <c r="C490" s="8" t="s">
        <v>308</v>
      </c>
      <c r="D490" s="9"/>
      <c r="E490" s="13"/>
      <c r="F490" s="14"/>
      <c r="G490" s="13"/>
      <c r="H490" s="14"/>
      <c r="I490" s="13"/>
      <c r="J490" s="14"/>
      <c r="K490" s="13"/>
      <c r="L490" s="14"/>
      <c r="M490" s="8" t="s">
        <v>52</v>
      </c>
      <c r="N490" s="2" t="s">
        <v>920</v>
      </c>
      <c r="O490" s="2" t="s">
        <v>477</v>
      </c>
      <c r="P490" s="2" t="s">
        <v>64</v>
      </c>
      <c r="Q490" s="2" t="s">
        <v>64</v>
      </c>
      <c r="R490" s="2" t="s">
        <v>64</v>
      </c>
      <c r="S490" s="3">
        <v>0</v>
      </c>
      <c r="T490" s="3">
        <v>0</v>
      </c>
      <c r="U490" s="3">
        <v>0.04</v>
      </c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52</v>
      </c>
      <c r="AW490" s="2" t="s">
        <v>1299</v>
      </c>
      <c r="AX490" s="2" t="s">
        <v>52</v>
      </c>
      <c r="AY490" s="2" t="s">
        <v>52</v>
      </c>
    </row>
    <row r="491" spans="1:51" ht="30" customHeight="1" x14ac:dyDescent="0.3">
      <c r="A491" s="8" t="s">
        <v>467</v>
      </c>
      <c r="B491" s="8" t="s">
        <v>52</v>
      </c>
      <c r="C491" s="8" t="s">
        <v>52</v>
      </c>
      <c r="D491" s="9"/>
      <c r="E491" s="13"/>
      <c r="F491" s="14"/>
      <c r="G491" s="13"/>
      <c r="H491" s="14"/>
      <c r="I491" s="13"/>
      <c r="J491" s="14"/>
      <c r="K491" s="13"/>
      <c r="L491" s="14"/>
      <c r="M491" s="8" t="s">
        <v>52</v>
      </c>
      <c r="N491" s="2" t="s">
        <v>83</v>
      </c>
      <c r="O491" s="2" t="s">
        <v>83</v>
      </c>
      <c r="P491" s="2" t="s">
        <v>52</v>
      </c>
      <c r="Q491" s="2" t="s">
        <v>52</v>
      </c>
      <c r="R491" s="2" t="s">
        <v>52</v>
      </c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52</v>
      </c>
      <c r="AW491" s="2" t="s">
        <v>52</v>
      </c>
      <c r="AX491" s="2" t="s">
        <v>52</v>
      </c>
      <c r="AY491" s="2" t="s">
        <v>52</v>
      </c>
    </row>
    <row r="492" spans="1:51" ht="30" customHeight="1" x14ac:dyDescent="0.3">
      <c r="A492" s="9"/>
      <c r="B492" s="9"/>
      <c r="C492" s="9"/>
      <c r="D492" s="9"/>
      <c r="E492" s="13"/>
      <c r="F492" s="14"/>
      <c r="G492" s="13"/>
      <c r="H492" s="14"/>
      <c r="I492" s="13"/>
      <c r="J492" s="14"/>
      <c r="K492" s="13"/>
      <c r="L492" s="14"/>
      <c r="M492" s="9"/>
    </row>
    <row r="493" spans="1:51" ht="30" customHeight="1" x14ac:dyDescent="0.3">
      <c r="A493" s="41" t="s">
        <v>1300</v>
      </c>
      <c r="B493" s="41"/>
      <c r="C493" s="41"/>
      <c r="D493" s="41"/>
      <c r="E493" s="42"/>
      <c r="F493" s="43"/>
      <c r="G493" s="42"/>
      <c r="H493" s="43"/>
      <c r="I493" s="42"/>
      <c r="J493" s="43"/>
      <c r="K493" s="42"/>
      <c r="L493" s="43"/>
      <c r="M493" s="41"/>
      <c r="N493" s="1" t="s">
        <v>925</v>
      </c>
    </row>
    <row r="494" spans="1:51" ht="30" customHeight="1" x14ac:dyDescent="0.3">
      <c r="A494" s="8" t="s">
        <v>1286</v>
      </c>
      <c r="B494" s="8" t="s">
        <v>501</v>
      </c>
      <c r="C494" s="8" t="s">
        <v>502</v>
      </c>
      <c r="D494" s="9"/>
      <c r="E494" s="13"/>
      <c r="F494" s="14"/>
      <c r="G494" s="13"/>
      <c r="H494" s="14"/>
      <c r="I494" s="13"/>
      <c r="J494" s="14"/>
      <c r="K494" s="13"/>
      <c r="L494" s="14"/>
      <c r="M494" s="8" t="s">
        <v>1287</v>
      </c>
      <c r="N494" s="2" t="s">
        <v>925</v>
      </c>
      <c r="O494" s="2" t="s">
        <v>1288</v>
      </c>
      <c r="P494" s="2" t="s">
        <v>64</v>
      </c>
      <c r="Q494" s="2" t="s">
        <v>64</v>
      </c>
      <c r="R494" s="2" t="s">
        <v>63</v>
      </c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52</v>
      </c>
      <c r="AW494" s="2" t="s">
        <v>1301</v>
      </c>
      <c r="AX494" s="2" t="s">
        <v>52</v>
      </c>
      <c r="AY494" s="2" t="s">
        <v>52</v>
      </c>
    </row>
    <row r="495" spans="1:51" ht="30" customHeight="1" x14ac:dyDescent="0.3">
      <c r="A495" s="8" t="s">
        <v>500</v>
      </c>
      <c r="B495" s="8" t="s">
        <v>501</v>
      </c>
      <c r="C495" s="8" t="s">
        <v>502</v>
      </c>
      <c r="D495" s="9"/>
      <c r="E495" s="13"/>
      <c r="F495" s="14"/>
      <c r="G495" s="13"/>
      <c r="H495" s="14"/>
      <c r="I495" s="13"/>
      <c r="J495" s="14"/>
      <c r="K495" s="13"/>
      <c r="L495" s="14"/>
      <c r="M495" s="8" t="s">
        <v>503</v>
      </c>
      <c r="N495" s="2" t="s">
        <v>925</v>
      </c>
      <c r="O495" s="2" t="s">
        <v>504</v>
      </c>
      <c r="P495" s="2" t="s">
        <v>64</v>
      </c>
      <c r="Q495" s="2" t="s">
        <v>64</v>
      </c>
      <c r="R495" s="2" t="s">
        <v>63</v>
      </c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52</v>
      </c>
      <c r="AW495" s="2" t="s">
        <v>1302</v>
      </c>
      <c r="AX495" s="2" t="s">
        <v>52</v>
      </c>
      <c r="AY495" s="2" t="s">
        <v>52</v>
      </c>
    </row>
    <row r="496" spans="1:51" ht="30" customHeight="1" x14ac:dyDescent="0.3">
      <c r="A496" s="8" t="s">
        <v>1286</v>
      </c>
      <c r="B496" s="8" t="s">
        <v>501</v>
      </c>
      <c r="C496" s="8" t="s">
        <v>502</v>
      </c>
      <c r="D496" s="9"/>
      <c r="E496" s="13"/>
      <c r="F496" s="14"/>
      <c r="G496" s="13"/>
      <c r="H496" s="14"/>
      <c r="I496" s="13"/>
      <c r="J496" s="14"/>
      <c r="K496" s="13"/>
      <c r="L496" s="14"/>
      <c r="M496" s="8" t="s">
        <v>1287</v>
      </c>
      <c r="N496" s="2" t="s">
        <v>925</v>
      </c>
      <c r="O496" s="2" t="s">
        <v>1288</v>
      </c>
      <c r="P496" s="2" t="s">
        <v>64</v>
      </c>
      <c r="Q496" s="2" t="s">
        <v>64</v>
      </c>
      <c r="R496" s="2" t="s">
        <v>63</v>
      </c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2" t="s">
        <v>52</v>
      </c>
      <c r="AW496" s="2" t="s">
        <v>1301</v>
      </c>
      <c r="AX496" s="2" t="s">
        <v>52</v>
      </c>
      <c r="AY496" s="2" t="s">
        <v>52</v>
      </c>
    </row>
    <row r="497" spans="1:51" ht="30" customHeight="1" x14ac:dyDescent="0.3">
      <c r="A497" s="8" t="s">
        <v>500</v>
      </c>
      <c r="B497" s="8" t="s">
        <v>501</v>
      </c>
      <c r="C497" s="8" t="s">
        <v>502</v>
      </c>
      <c r="D497" s="9"/>
      <c r="E497" s="13"/>
      <c r="F497" s="14"/>
      <c r="G497" s="13"/>
      <c r="H497" s="14"/>
      <c r="I497" s="13"/>
      <c r="J497" s="14"/>
      <c r="K497" s="13"/>
      <c r="L497" s="14"/>
      <c r="M497" s="8" t="s">
        <v>503</v>
      </c>
      <c r="N497" s="2" t="s">
        <v>925</v>
      </c>
      <c r="O497" s="2" t="s">
        <v>504</v>
      </c>
      <c r="P497" s="2" t="s">
        <v>64</v>
      </c>
      <c r="Q497" s="2" t="s">
        <v>64</v>
      </c>
      <c r="R497" s="2" t="s">
        <v>63</v>
      </c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52</v>
      </c>
      <c r="AW497" s="2" t="s">
        <v>1302</v>
      </c>
      <c r="AX497" s="2" t="s">
        <v>52</v>
      </c>
      <c r="AY497" s="2" t="s">
        <v>52</v>
      </c>
    </row>
    <row r="498" spans="1:51" ht="30" customHeight="1" x14ac:dyDescent="0.3">
      <c r="A498" s="8" t="s">
        <v>467</v>
      </c>
      <c r="B498" s="8" t="s">
        <v>52</v>
      </c>
      <c r="C498" s="8" t="s">
        <v>52</v>
      </c>
      <c r="D498" s="9"/>
      <c r="E498" s="13"/>
      <c r="F498" s="14"/>
      <c r="G498" s="13"/>
      <c r="H498" s="14"/>
      <c r="I498" s="13"/>
      <c r="J498" s="14"/>
      <c r="K498" s="13"/>
      <c r="L498" s="14"/>
      <c r="M498" s="8" t="s">
        <v>52</v>
      </c>
      <c r="N498" s="2" t="s">
        <v>83</v>
      </c>
      <c r="O498" s="2" t="s">
        <v>83</v>
      </c>
      <c r="P498" s="2" t="s">
        <v>52</v>
      </c>
      <c r="Q498" s="2" t="s">
        <v>52</v>
      </c>
      <c r="R498" s="2" t="s">
        <v>52</v>
      </c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52</v>
      </c>
      <c r="AW498" s="2" t="s">
        <v>52</v>
      </c>
      <c r="AX498" s="2" t="s">
        <v>52</v>
      </c>
      <c r="AY498" s="2" t="s">
        <v>52</v>
      </c>
    </row>
    <row r="499" spans="1:51" ht="30" customHeight="1" x14ac:dyDescent="0.3">
      <c r="A499" s="9"/>
      <c r="B499" s="9"/>
      <c r="C499" s="9"/>
      <c r="D499" s="9"/>
      <c r="E499" s="13"/>
      <c r="F499" s="14"/>
      <c r="G499" s="13"/>
      <c r="H499" s="14"/>
      <c r="I499" s="13"/>
      <c r="J499" s="14"/>
      <c r="K499" s="13"/>
      <c r="L499" s="14"/>
      <c r="M499" s="9"/>
    </row>
    <row r="500" spans="1:51" ht="30" customHeight="1" x14ac:dyDescent="0.3">
      <c r="A500" s="41" t="s">
        <v>1303</v>
      </c>
      <c r="B500" s="41"/>
      <c r="C500" s="41"/>
      <c r="D500" s="41"/>
      <c r="E500" s="42"/>
      <c r="F500" s="43"/>
      <c r="G500" s="42"/>
      <c r="H500" s="43"/>
      <c r="I500" s="42"/>
      <c r="J500" s="43"/>
      <c r="K500" s="42"/>
      <c r="L500" s="43"/>
      <c r="M500" s="41"/>
      <c r="N500" s="1" t="s">
        <v>843</v>
      </c>
    </row>
    <row r="501" spans="1:51" ht="30" customHeight="1" x14ac:dyDescent="0.3">
      <c r="A501" s="8" t="s">
        <v>1175</v>
      </c>
      <c r="B501" s="8" t="s">
        <v>261</v>
      </c>
      <c r="C501" s="8" t="s">
        <v>206</v>
      </c>
      <c r="D501" s="9"/>
      <c r="E501" s="13"/>
      <c r="F501" s="14"/>
      <c r="G501" s="13"/>
      <c r="H501" s="14"/>
      <c r="I501" s="13"/>
      <c r="J501" s="14"/>
      <c r="K501" s="13"/>
      <c r="L501" s="14"/>
      <c r="M501" s="8" t="s">
        <v>1304</v>
      </c>
      <c r="N501" s="2" t="s">
        <v>843</v>
      </c>
      <c r="O501" s="2" t="s">
        <v>1305</v>
      </c>
      <c r="P501" s="2" t="s">
        <v>63</v>
      </c>
      <c r="Q501" s="2" t="s">
        <v>64</v>
      </c>
      <c r="R501" s="2" t="s">
        <v>64</v>
      </c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2" t="s">
        <v>52</v>
      </c>
      <c r="AW501" s="2" t="s">
        <v>1306</v>
      </c>
      <c r="AX501" s="2" t="s">
        <v>52</v>
      </c>
      <c r="AY501" s="2" t="s">
        <v>52</v>
      </c>
    </row>
    <row r="502" spans="1:51" ht="30" customHeight="1" x14ac:dyDescent="0.3">
      <c r="A502" s="8" t="s">
        <v>1179</v>
      </c>
      <c r="B502" s="8" t="s">
        <v>261</v>
      </c>
      <c r="C502" s="8" t="s">
        <v>206</v>
      </c>
      <c r="D502" s="9"/>
      <c r="E502" s="13"/>
      <c r="F502" s="14"/>
      <c r="G502" s="13"/>
      <c r="H502" s="14"/>
      <c r="I502" s="13"/>
      <c r="J502" s="14"/>
      <c r="K502" s="13"/>
      <c r="L502" s="14"/>
      <c r="M502" s="8" t="s">
        <v>1307</v>
      </c>
      <c r="N502" s="2" t="s">
        <v>843</v>
      </c>
      <c r="O502" s="2" t="s">
        <v>1308</v>
      </c>
      <c r="P502" s="2" t="s">
        <v>63</v>
      </c>
      <c r="Q502" s="2" t="s">
        <v>64</v>
      </c>
      <c r="R502" s="2" t="s">
        <v>64</v>
      </c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52</v>
      </c>
      <c r="AW502" s="2" t="s">
        <v>1309</v>
      </c>
      <c r="AX502" s="2" t="s">
        <v>52</v>
      </c>
      <c r="AY502" s="2" t="s">
        <v>52</v>
      </c>
    </row>
    <row r="503" spans="1:51" ht="30" customHeight="1" x14ac:dyDescent="0.3">
      <c r="A503" s="8" t="s">
        <v>467</v>
      </c>
      <c r="B503" s="8" t="s">
        <v>52</v>
      </c>
      <c r="C503" s="8" t="s">
        <v>52</v>
      </c>
      <c r="D503" s="9"/>
      <c r="E503" s="13"/>
      <c r="F503" s="14"/>
      <c r="G503" s="13"/>
      <c r="H503" s="14"/>
      <c r="I503" s="13"/>
      <c r="J503" s="14"/>
      <c r="K503" s="13"/>
      <c r="L503" s="14"/>
      <c r="M503" s="8" t="s">
        <v>52</v>
      </c>
      <c r="N503" s="2" t="s">
        <v>83</v>
      </c>
      <c r="O503" s="2" t="s">
        <v>83</v>
      </c>
      <c r="P503" s="2" t="s">
        <v>52</v>
      </c>
      <c r="Q503" s="2" t="s">
        <v>52</v>
      </c>
      <c r="R503" s="2" t="s">
        <v>52</v>
      </c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52</v>
      </c>
      <c r="AW503" s="2" t="s">
        <v>52</v>
      </c>
      <c r="AX503" s="2" t="s">
        <v>52</v>
      </c>
      <c r="AY503" s="2" t="s">
        <v>52</v>
      </c>
    </row>
    <row r="504" spans="1:51" ht="30" customHeight="1" x14ac:dyDescent="0.3">
      <c r="A504" s="9"/>
      <c r="B504" s="9"/>
      <c r="C504" s="9"/>
      <c r="D504" s="9"/>
      <c r="E504" s="13"/>
      <c r="F504" s="14"/>
      <c r="G504" s="13"/>
      <c r="H504" s="14"/>
      <c r="I504" s="13"/>
      <c r="J504" s="14"/>
      <c r="K504" s="13"/>
      <c r="L504" s="14"/>
      <c r="M504" s="9"/>
    </row>
    <row r="505" spans="1:51" ht="30" customHeight="1" x14ac:dyDescent="0.3">
      <c r="A505" s="41" t="s">
        <v>1310</v>
      </c>
      <c r="B505" s="41"/>
      <c r="C505" s="41"/>
      <c r="D505" s="41"/>
      <c r="E505" s="42"/>
      <c r="F505" s="43"/>
      <c r="G505" s="42"/>
      <c r="H505" s="43"/>
      <c r="I505" s="42"/>
      <c r="J505" s="43"/>
      <c r="K505" s="42"/>
      <c r="L505" s="43"/>
      <c r="M505" s="41"/>
      <c r="N505" s="1" t="s">
        <v>847</v>
      </c>
    </row>
    <row r="506" spans="1:51" ht="30" customHeight="1" x14ac:dyDescent="0.3">
      <c r="A506" s="8" t="s">
        <v>651</v>
      </c>
      <c r="B506" s="8" t="s">
        <v>1311</v>
      </c>
      <c r="C506" s="8" t="s">
        <v>653</v>
      </c>
      <c r="D506" s="9"/>
      <c r="E506" s="13"/>
      <c r="F506" s="14"/>
      <c r="G506" s="13"/>
      <c r="H506" s="14"/>
      <c r="I506" s="13"/>
      <c r="J506" s="14"/>
      <c r="K506" s="13"/>
      <c r="L506" s="14"/>
      <c r="M506" s="8" t="s">
        <v>1312</v>
      </c>
      <c r="N506" s="2" t="s">
        <v>847</v>
      </c>
      <c r="O506" s="2" t="s">
        <v>1313</v>
      </c>
      <c r="P506" s="2" t="s">
        <v>64</v>
      </c>
      <c r="Q506" s="2" t="s">
        <v>64</v>
      </c>
      <c r="R506" s="2" t="s">
        <v>63</v>
      </c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1314</v>
      </c>
      <c r="AX506" s="2" t="s">
        <v>52</v>
      </c>
      <c r="AY506" s="2" t="s">
        <v>52</v>
      </c>
    </row>
    <row r="507" spans="1:51" ht="30" customHeight="1" x14ac:dyDescent="0.3">
      <c r="A507" s="8" t="s">
        <v>657</v>
      </c>
      <c r="B507" s="8" t="s">
        <v>658</v>
      </c>
      <c r="C507" s="8" t="s">
        <v>198</v>
      </c>
      <c r="D507" s="9"/>
      <c r="E507" s="13"/>
      <c r="F507" s="14"/>
      <c r="G507" s="13"/>
      <c r="H507" s="14"/>
      <c r="I507" s="13"/>
      <c r="J507" s="14"/>
      <c r="K507" s="13"/>
      <c r="L507" s="14"/>
      <c r="M507" s="8" t="s">
        <v>659</v>
      </c>
      <c r="N507" s="2" t="s">
        <v>847</v>
      </c>
      <c r="O507" s="2" t="s">
        <v>660</v>
      </c>
      <c r="P507" s="2" t="s">
        <v>63</v>
      </c>
      <c r="Q507" s="2" t="s">
        <v>64</v>
      </c>
      <c r="R507" s="2" t="s">
        <v>64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52</v>
      </c>
      <c r="AW507" s="2" t="s">
        <v>1315</v>
      </c>
      <c r="AX507" s="2" t="s">
        <v>52</v>
      </c>
      <c r="AY507" s="2" t="s">
        <v>52</v>
      </c>
    </row>
    <row r="508" spans="1:51" ht="30" customHeight="1" x14ac:dyDescent="0.3">
      <c r="A508" s="8" t="s">
        <v>467</v>
      </c>
      <c r="B508" s="8" t="s">
        <v>52</v>
      </c>
      <c r="C508" s="8" t="s">
        <v>52</v>
      </c>
      <c r="D508" s="9"/>
      <c r="E508" s="13"/>
      <c r="F508" s="14"/>
      <c r="G508" s="13"/>
      <c r="H508" s="14"/>
      <c r="I508" s="13"/>
      <c r="J508" s="14"/>
      <c r="K508" s="13"/>
      <c r="L508" s="14"/>
      <c r="M508" s="8" t="s">
        <v>52</v>
      </c>
      <c r="N508" s="2" t="s">
        <v>83</v>
      </c>
      <c r="O508" s="2" t="s">
        <v>83</v>
      </c>
      <c r="P508" s="2" t="s">
        <v>52</v>
      </c>
      <c r="Q508" s="2" t="s">
        <v>52</v>
      </c>
      <c r="R508" s="2" t="s">
        <v>52</v>
      </c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2" t="s">
        <v>52</v>
      </c>
      <c r="AW508" s="2" t="s">
        <v>52</v>
      </c>
      <c r="AX508" s="2" t="s">
        <v>52</v>
      </c>
      <c r="AY508" s="2" t="s">
        <v>52</v>
      </c>
    </row>
    <row r="509" spans="1:51" ht="30" customHeight="1" x14ac:dyDescent="0.3">
      <c r="A509" s="9"/>
      <c r="B509" s="9"/>
      <c r="C509" s="9"/>
      <c r="D509" s="9"/>
      <c r="E509" s="13"/>
      <c r="F509" s="14"/>
      <c r="G509" s="13"/>
      <c r="H509" s="14"/>
      <c r="I509" s="13"/>
      <c r="J509" s="14"/>
      <c r="K509" s="13"/>
      <c r="L509" s="14"/>
      <c r="M509" s="9"/>
    </row>
    <row r="510" spans="1:51" ht="30" customHeight="1" x14ac:dyDescent="0.3">
      <c r="A510" s="41" t="s">
        <v>1316</v>
      </c>
      <c r="B510" s="41"/>
      <c r="C510" s="41"/>
      <c r="D510" s="41"/>
      <c r="E510" s="42"/>
      <c r="F510" s="43"/>
      <c r="G510" s="42"/>
      <c r="H510" s="43"/>
      <c r="I510" s="42"/>
      <c r="J510" s="43"/>
      <c r="K510" s="42"/>
      <c r="L510" s="43"/>
      <c r="M510" s="41"/>
      <c r="N510" s="1" t="s">
        <v>1305</v>
      </c>
    </row>
    <row r="511" spans="1:51" ht="30" customHeight="1" x14ac:dyDescent="0.3">
      <c r="A511" s="8" t="s">
        <v>1184</v>
      </c>
      <c r="B511" s="8" t="s">
        <v>1185</v>
      </c>
      <c r="C511" s="8" t="s">
        <v>206</v>
      </c>
      <c r="D511" s="9"/>
      <c r="E511" s="13"/>
      <c r="F511" s="14"/>
      <c r="G511" s="13"/>
      <c r="H511" s="14"/>
      <c r="I511" s="13"/>
      <c r="J511" s="14"/>
      <c r="K511" s="13"/>
      <c r="L511" s="14"/>
      <c r="M511" s="8" t="s">
        <v>1186</v>
      </c>
      <c r="N511" s="2" t="s">
        <v>1305</v>
      </c>
      <c r="O511" s="2" t="s">
        <v>1187</v>
      </c>
      <c r="P511" s="2" t="s">
        <v>64</v>
      </c>
      <c r="Q511" s="2" t="s">
        <v>64</v>
      </c>
      <c r="R511" s="2" t="s">
        <v>63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1317</v>
      </c>
      <c r="AX511" s="2" t="s">
        <v>52</v>
      </c>
      <c r="AY511" s="2" t="s">
        <v>52</v>
      </c>
    </row>
    <row r="512" spans="1:51" ht="30" customHeight="1" x14ac:dyDescent="0.3">
      <c r="A512" s="8" t="s">
        <v>1189</v>
      </c>
      <c r="B512" s="8" t="s">
        <v>1190</v>
      </c>
      <c r="C512" s="8" t="s">
        <v>653</v>
      </c>
      <c r="D512" s="9"/>
      <c r="E512" s="13"/>
      <c r="F512" s="14"/>
      <c r="G512" s="13"/>
      <c r="H512" s="14"/>
      <c r="I512" s="13"/>
      <c r="J512" s="14"/>
      <c r="K512" s="13"/>
      <c r="L512" s="14"/>
      <c r="M512" s="8" t="s">
        <v>1191</v>
      </c>
      <c r="N512" s="2" t="s">
        <v>1305</v>
      </c>
      <c r="O512" s="2" t="s">
        <v>1192</v>
      </c>
      <c r="P512" s="2" t="s">
        <v>64</v>
      </c>
      <c r="Q512" s="2" t="s">
        <v>64</v>
      </c>
      <c r="R512" s="2" t="s">
        <v>63</v>
      </c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52</v>
      </c>
      <c r="AW512" s="2" t="s">
        <v>1318</v>
      </c>
      <c r="AX512" s="2" t="s">
        <v>52</v>
      </c>
      <c r="AY512" s="2" t="s">
        <v>52</v>
      </c>
    </row>
    <row r="513" spans="1:51" ht="30" customHeight="1" x14ac:dyDescent="0.3">
      <c r="A513" s="8" t="s">
        <v>1194</v>
      </c>
      <c r="B513" s="8" t="s">
        <v>1195</v>
      </c>
      <c r="C513" s="8" t="s">
        <v>206</v>
      </c>
      <c r="D513" s="9"/>
      <c r="E513" s="13"/>
      <c r="F513" s="14"/>
      <c r="G513" s="13"/>
      <c r="H513" s="14"/>
      <c r="I513" s="13"/>
      <c r="J513" s="14"/>
      <c r="K513" s="13"/>
      <c r="L513" s="14"/>
      <c r="M513" s="8" t="s">
        <v>1196</v>
      </c>
      <c r="N513" s="2" t="s">
        <v>1305</v>
      </c>
      <c r="O513" s="2" t="s">
        <v>1197</v>
      </c>
      <c r="P513" s="2" t="s">
        <v>64</v>
      </c>
      <c r="Q513" s="2" t="s">
        <v>64</v>
      </c>
      <c r="R513" s="2" t="s">
        <v>63</v>
      </c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2" t="s">
        <v>52</v>
      </c>
      <c r="AW513" s="2" t="s">
        <v>1319</v>
      </c>
      <c r="AX513" s="2" t="s">
        <v>52</v>
      </c>
      <c r="AY513" s="2" t="s">
        <v>52</v>
      </c>
    </row>
    <row r="514" spans="1:51" ht="30" customHeight="1" x14ac:dyDescent="0.3">
      <c r="A514" s="8" t="s">
        <v>1199</v>
      </c>
      <c r="B514" s="8" t="s">
        <v>1200</v>
      </c>
      <c r="C514" s="8" t="s">
        <v>557</v>
      </c>
      <c r="D514" s="9"/>
      <c r="E514" s="13"/>
      <c r="F514" s="14"/>
      <c r="G514" s="13"/>
      <c r="H514" s="14"/>
      <c r="I514" s="13"/>
      <c r="J514" s="14"/>
      <c r="K514" s="13"/>
      <c r="L514" s="14"/>
      <c r="M514" s="8" t="s">
        <v>1201</v>
      </c>
      <c r="N514" s="2" t="s">
        <v>1305</v>
      </c>
      <c r="O514" s="2" t="s">
        <v>1202</v>
      </c>
      <c r="P514" s="2" t="s">
        <v>63</v>
      </c>
      <c r="Q514" s="2" t="s">
        <v>64</v>
      </c>
      <c r="R514" s="2" t="s">
        <v>64</v>
      </c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52</v>
      </c>
      <c r="AW514" s="2" t="s">
        <v>1320</v>
      </c>
      <c r="AX514" s="2" t="s">
        <v>52</v>
      </c>
      <c r="AY514" s="2" t="s">
        <v>52</v>
      </c>
    </row>
    <row r="515" spans="1:51" ht="30" customHeight="1" x14ac:dyDescent="0.3">
      <c r="A515" s="8" t="s">
        <v>1204</v>
      </c>
      <c r="B515" s="8" t="s">
        <v>1205</v>
      </c>
      <c r="C515" s="8" t="s">
        <v>1206</v>
      </c>
      <c r="D515" s="9"/>
      <c r="E515" s="13"/>
      <c r="F515" s="14"/>
      <c r="G515" s="13"/>
      <c r="H515" s="14"/>
      <c r="I515" s="13"/>
      <c r="J515" s="14"/>
      <c r="K515" s="13"/>
      <c r="L515" s="14"/>
      <c r="M515" s="8" t="s">
        <v>1207</v>
      </c>
      <c r="N515" s="2" t="s">
        <v>1305</v>
      </c>
      <c r="O515" s="2" t="s">
        <v>1208</v>
      </c>
      <c r="P515" s="2" t="s">
        <v>64</v>
      </c>
      <c r="Q515" s="2" t="s">
        <v>64</v>
      </c>
      <c r="R515" s="2" t="s">
        <v>63</v>
      </c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2" t="s">
        <v>52</v>
      </c>
      <c r="AW515" s="2" t="s">
        <v>1321</v>
      </c>
      <c r="AX515" s="2" t="s">
        <v>52</v>
      </c>
      <c r="AY515" s="2" t="s">
        <v>52</v>
      </c>
    </row>
    <row r="516" spans="1:51" ht="30" customHeight="1" x14ac:dyDescent="0.3">
      <c r="A516" s="8" t="s">
        <v>1210</v>
      </c>
      <c r="B516" s="8" t="s">
        <v>501</v>
      </c>
      <c r="C516" s="8" t="s">
        <v>502</v>
      </c>
      <c r="D516" s="9"/>
      <c r="E516" s="13"/>
      <c r="F516" s="14"/>
      <c r="G516" s="13"/>
      <c r="H516" s="14"/>
      <c r="I516" s="13"/>
      <c r="J516" s="14"/>
      <c r="K516" s="13"/>
      <c r="L516" s="14"/>
      <c r="M516" s="8" t="s">
        <v>1211</v>
      </c>
      <c r="N516" s="2" t="s">
        <v>1305</v>
      </c>
      <c r="O516" s="2" t="s">
        <v>1212</v>
      </c>
      <c r="P516" s="2" t="s">
        <v>64</v>
      </c>
      <c r="Q516" s="2" t="s">
        <v>64</v>
      </c>
      <c r="R516" s="2" t="s">
        <v>63</v>
      </c>
      <c r="S516" s="3"/>
      <c r="T516" s="3"/>
      <c r="U516" s="3"/>
      <c r="V516" s="3">
        <v>1</v>
      </c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52</v>
      </c>
      <c r="AW516" s="2" t="s">
        <v>1322</v>
      </c>
      <c r="AX516" s="2" t="s">
        <v>52</v>
      </c>
      <c r="AY516" s="2" t="s">
        <v>52</v>
      </c>
    </row>
    <row r="517" spans="1:51" ht="30" customHeight="1" x14ac:dyDescent="0.3">
      <c r="A517" s="8" t="s">
        <v>500</v>
      </c>
      <c r="B517" s="8" t="s">
        <v>501</v>
      </c>
      <c r="C517" s="8" t="s">
        <v>502</v>
      </c>
      <c r="D517" s="9"/>
      <c r="E517" s="13"/>
      <c r="F517" s="14"/>
      <c r="G517" s="13"/>
      <c r="H517" s="14"/>
      <c r="I517" s="13"/>
      <c r="J517" s="14"/>
      <c r="K517" s="13"/>
      <c r="L517" s="14"/>
      <c r="M517" s="8" t="s">
        <v>503</v>
      </c>
      <c r="N517" s="2" t="s">
        <v>1305</v>
      </c>
      <c r="O517" s="2" t="s">
        <v>504</v>
      </c>
      <c r="P517" s="2" t="s">
        <v>64</v>
      </c>
      <c r="Q517" s="2" t="s">
        <v>64</v>
      </c>
      <c r="R517" s="2" t="s">
        <v>63</v>
      </c>
      <c r="S517" s="3"/>
      <c r="T517" s="3"/>
      <c r="U517" s="3"/>
      <c r="V517" s="3">
        <v>1</v>
      </c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52</v>
      </c>
      <c r="AW517" s="2" t="s">
        <v>1323</v>
      </c>
      <c r="AX517" s="2" t="s">
        <v>52</v>
      </c>
      <c r="AY517" s="2" t="s">
        <v>52</v>
      </c>
    </row>
    <row r="518" spans="1:51" ht="30" customHeight="1" x14ac:dyDescent="0.3">
      <c r="A518" s="8" t="s">
        <v>1215</v>
      </c>
      <c r="B518" s="8" t="s">
        <v>501</v>
      </c>
      <c r="C518" s="8" t="s">
        <v>502</v>
      </c>
      <c r="D518" s="9"/>
      <c r="E518" s="13"/>
      <c r="F518" s="14"/>
      <c r="G518" s="13"/>
      <c r="H518" s="14"/>
      <c r="I518" s="13"/>
      <c r="J518" s="14"/>
      <c r="K518" s="13"/>
      <c r="L518" s="14"/>
      <c r="M518" s="8" t="s">
        <v>1216</v>
      </c>
      <c r="N518" s="2" t="s">
        <v>1305</v>
      </c>
      <c r="O518" s="2" t="s">
        <v>1217</v>
      </c>
      <c r="P518" s="2" t="s">
        <v>64</v>
      </c>
      <c r="Q518" s="2" t="s">
        <v>64</v>
      </c>
      <c r="R518" s="2" t="s">
        <v>63</v>
      </c>
      <c r="S518" s="3"/>
      <c r="T518" s="3"/>
      <c r="U518" s="3"/>
      <c r="V518" s="3">
        <v>1</v>
      </c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52</v>
      </c>
      <c r="AW518" s="2" t="s">
        <v>1324</v>
      </c>
      <c r="AX518" s="2" t="s">
        <v>52</v>
      </c>
      <c r="AY518" s="2" t="s">
        <v>52</v>
      </c>
    </row>
    <row r="519" spans="1:51" ht="30" customHeight="1" x14ac:dyDescent="0.3">
      <c r="A519" s="8" t="s">
        <v>568</v>
      </c>
      <c r="B519" s="8" t="s">
        <v>501</v>
      </c>
      <c r="C519" s="8" t="s">
        <v>502</v>
      </c>
      <c r="D519" s="9"/>
      <c r="E519" s="13"/>
      <c r="F519" s="14"/>
      <c r="G519" s="13"/>
      <c r="H519" s="14"/>
      <c r="I519" s="13"/>
      <c r="J519" s="14"/>
      <c r="K519" s="13"/>
      <c r="L519" s="14"/>
      <c r="M519" s="8" t="s">
        <v>569</v>
      </c>
      <c r="N519" s="2" t="s">
        <v>1305</v>
      </c>
      <c r="O519" s="2" t="s">
        <v>570</v>
      </c>
      <c r="P519" s="2" t="s">
        <v>64</v>
      </c>
      <c r="Q519" s="2" t="s">
        <v>64</v>
      </c>
      <c r="R519" s="2" t="s">
        <v>63</v>
      </c>
      <c r="S519" s="3"/>
      <c r="T519" s="3"/>
      <c r="U519" s="3"/>
      <c r="V519" s="3">
        <v>1</v>
      </c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2" t="s">
        <v>52</v>
      </c>
      <c r="AW519" s="2" t="s">
        <v>1325</v>
      </c>
      <c r="AX519" s="2" t="s">
        <v>52</v>
      </c>
      <c r="AY519" s="2" t="s">
        <v>52</v>
      </c>
    </row>
    <row r="520" spans="1:51" ht="30" customHeight="1" x14ac:dyDescent="0.3">
      <c r="A520" s="8" t="s">
        <v>551</v>
      </c>
      <c r="B520" s="8" t="s">
        <v>572</v>
      </c>
      <c r="C520" s="8" t="s">
        <v>308</v>
      </c>
      <c r="D520" s="9"/>
      <c r="E520" s="13"/>
      <c r="F520" s="14"/>
      <c r="G520" s="13"/>
      <c r="H520" s="14"/>
      <c r="I520" s="13"/>
      <c r="J520" s="14"/>
      <c r="K520" s="13"/>
      <c r="L520" s="14"/>
      <c r="M520" s="8" t="s">
        <v>52</v>
      </c>
      <c r="N520" s="2" t="s">
        <v>1305</v>
      </c>
      <c r="O520" s="2" t="s">
        <v>477</v>
      </c>
      <c r="P520" s="2" t="s">
        <v>64</v>
      </c>
      <c r="Q520" s="2" t="s">
        <v>64</v>
      </c>
      <c r="R520" s="2" t="s">
        <v>64</v>
      </c>
      <c r="S520" s="3">
        <v>1</v>
      </c>
      <c r="T520" s="3">
        <v>0</v>
      </c>
      <c r="U520" s="3">
        <v>0.03</v>
      </c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2" t="s">
        <v>52</v>
      </c>
      <c r="AW520" s="2" t="s">
        <v>1326</v>
      </c>
      <c r="AX520" s="2" t="s">
        <v>52</v>
      </c>
      <c r="AY520" s="2" t="s">
        <v>52</v>
      </c>
    </row>
    <row r="521" spans="1:51" ht="30" customHeight="1" x14ac:dyDescent="0.3">
      <c r="A521" s="8" t="s">
        <v>467</v>
      </c>
      <c r="B521" s="8" t="s">
        <v>52</v>
      </c>
      <c r="C521" s="8" t="s">
        <v>52</v>
      </c>
      <c r="D521" s="9"/>
      <c r="E521" s="13"/>
      <c r="F521" s="14"/>
      <c r="G521" s="13"/>
      <c r="H521" s="14"/>
      <c r="I521" s="13"/>
      <c r="J521" s="14"/>
      <c r="K521" s="13"/>
      <c r="L521" s="14"/>
      <c r="M521" s="8" t="s">
        <v>52</v>
      </c>
      <c r="N521" s="2" t="s">
        <v>83</v>
      </c>
      <c r="O521" s="2" t="s">
        <v>83</v>
      </c>
      <c r="P521" s="2" t="s">
        <v>52</v>
      </c>
      <c r="Q521" s="2" t="s">
        <v>52</v>
      </c>
      <c r="R521" s="2" t="s">
        <v>52</v>
      </c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2" t="s">
        <v>52</v>
      </c>
      <c r="AW521" s="2" t="s">
        <v>52</v>
      </c>
      <c r="AX521" s="2" t="s">
        <v>52</v>
      </c>
      <c r="AY521" s="2" t="s">
        <v>52</v>
      </c>
    </row>
    <row r="522" spans="1:51" ht="30" customHeight="1" x14ac:dyDescent="0.3">
      <c r="A522" s="9"/>
      <c r="B522" s="9"/>
      <c r="C522" s="9"/>
      <c r="D522" s="9"/>
      <c r="E522" s="13"/>
      <c r="F522" s="14"/>
      <c r="G522" s="13"/>
      <c r="H522" s="14"/>
      <c r="I522" s="13"/>
      <c r="J522" s="14"/>
      <c r="K522" s="13"/>
      <c r="L522" s="14"/>
      <c r="M522" s="9"/>
    </row>
    <row r="523" spans="1:51" ht="30" customHeight="1" x14ac:dyDescent="0.3">
      <c r="A523" s="41" t="s">
        <v>1327</v>
      </c>
      <c r="B523" s="41"/>
      <c r="C523" s="41"/>
      <c r="D523" s="41"/>
      <c r="E523" s="42"/>
      <c r="F523" s="43"/>
      <c r="G523" s="42"/>
      <c r="H523" s="43"/>
      <c r="I523" s="42"/>
      <c r="J523" s="43"/>
      <c r="K523" s="42"/>
      <c r="L523" s="43"/>
      <c r="M523" s="41"/>
      <c r="N523" s="1" t="s">
        <v>1308</v>
      </c>
    </row>
    <row r="524" spans="1:51" ht="30" customHeight="1" x14ac:dyDescent="0.3">
      <c r="A524" s="8" t="s">
        <v>1184</v>
      </c>
      <c r="B524" s="8" t="s">
        <v>1185</v>
      </c>
      <c r="C524" s="8" t="s">
        <v>206</v>
      </c>
      <c r="D524" s="9"/>
      <c r="E524" s="13"/>
      <c r="F524" s="14"/>
      <c r="G524" s="13"/>
      <c r="H524" s="14"/>
      <c r="I524" s="13"/>
      <c r="J524" s="14"/>
      <c r="K524" s="13"/>
      <c r="L524" s="14"/>
      <c r="M524" s="8" t="s">
        <v>1186</v>
      </c>
      <c r="N524" s="2" t="s">
        <v>1308</v>
      </c>
      <c r="O524" s="2" t="s">
        <v>1187</v>
      </c>
      <c r="P524" s="2" t="s">
        <v>64</v>
      </c>
      <c r="Q524" s="2" t="s">
        <v>64</v>
      </c>
      <c r="R524" s="2" t="s">
        <v>63</v>
      </c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52</v>
      </c>
      <c r="AW524" s="2" t="s">
        <v>1328</v>
      </c>
      <c r="AX524" s="2" t="s">
        <v>52</v>
      </c>
      <c r="AY524" s="2" t="s">
        <v>52</v>
      </c>
    </row>
    <row r="525" spans="1:51" ht="30" customHeight="1" x14ac:dyDescent="0.3">
      <c r="A525" s="8" t="s">
        <v>1189</v>
      </c>
      <c r="B525" s="8" t="s">
        <v>1190</v>
      </c>
      <c r="C525" s="8" t="s">
        <v>653</v>
      </c>
      <c r="D525" s="9"/>
      <c r="E525" s="13"/>
      <c r="F525" s="14"/>
      <c r="G525" s="13"/>
      <c r="H525" s="14"/>
      <c r="I525" s="13"/>
      <c r="J525" s="14"/>
      <c r="K525" s="13"/>
      <c r="L525" s="14"/>
      <c r="M525" s="8" t="s">
        <v>1191</v>
      </c>
      <c r="N525" s="2" t="s">
        <v>1308</v>
      </c>
      <c r="O525" s="2" t="s">
        <v>1192</v>
      </c>
      <c r="P525" s="2" t="s">
        <v>64</v>
      </c>
      <c r="Q525" s="2" t="s">
        <v>64</v>
      </c>
      <c r="R525" s="2" t="s">
        <v>63</v>
      </c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2" t="s">
        <v>52</v>
      </c>
      <c r="AW525" s="2" t="s">
        <v>1329</v>
      </c>
      <c r="AX525" s="2" t="s">
        <v>52</v>
      </c>
      <c r="AY525" s="2" t="s">
        <v>52</v>
      </c>
    </row>
    <row r="526" spans="1:51" ht="30" customHeight="1" x14ac:dyDescent="0.3">
      <c r="A526" s="8" t="s">
        <v>1194</v>
      </c>
      <c r="B526" s="8" t="s">
        <v>1195</v>
      </c>
      <c r="C526" s="8" t="s">
        <v>206</v>
      </c>
      <c r="D526" s="9"/>
      <c r="E526" s="13"/>
      <c r="F526" s="14"/>
      <c r="G526" s="13"/>
      <c r="H526" s="14"/>
      <c r="I526" s="13"/>
      <c r="J526" s="14"/>
      <c r="K526" s="13"/>
      <c r="L526" s="14"/>
      <c r="M526" s="8" t="s">
        <v>1196</v>
      </c>
      <c r="N526" s="2" t="s">
        <v>1308</v>
      </c>
      <c r="O526" s="2" t="s">
        <v>1197</v>
      </c>
      <c r="P526" s="2" t="s">
        <v>64</v>
      </c>
      <c r="Q526" s="2" t="s">
        <v>64</v>
      </c>
      <c r="R526" s="2" t="s">
        <v>63</v>
      </c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52</v>
      </c>
      <c r="AW526" s="2" t="s">
        <v>1330</v>
      </c>
      <c r="AX526" s="2" t="s">
        <v>52</v>
      </c>
      <c r="AY526" s="2" t="s">
        <v>52</v>
      </c>
    </row>
    <row r="527" spans="1:51" ht="30" customHeight="1" x14ac:dyDescent="0.3">
      <c r="A527" s="8" t="s">
        <v>1199</v>
      </c>
      <c r="B527" s="8" t="s">
        <v>1200</v>
      </c>
      <c r="C527" s="8" t="s">
        <v>557</v>
      </c>
      <c r="D527" s="9"/>
      <c r="E527" s="13"/>
      <c r="F527" s="14"/>
      <c r="G527" s="13"/>
      <c r="H527" s="14"/>
      <c r="I527" s="13"/>
      <c r="J527" s="14"/>
      <c r="K527" s="13"/>
      <c r="L527" s="14"/>
      <c r="M527" s="8" t="s">
        <v>1201</v>
      </c>
      <c r="N527" s="2" t="s">
        <v>1308</v>
      </c>
      <c r="O527" s="2" t="s">
        <v>1202</v>
      </c>
      <c r="P527" s="2" t="s">
        <v>63</v>
      </c>
      <c r="Q527" s="2" t="s">
        <v>64</v>
      </c>
      <c r="R527" s="2" t="s">
        <v>64</v>
      </c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1331</v>
      </c>
      <c r="AX527" s="2" t="s">
        <v>52</v>
      </c>
      <c r="AY527" s="2" t="s">
        <v>52</v>
      </c>
    </row>
    <row r="528" spans="1:51" ht="30" customHeight="1" x14ac:dyDescent="0.3">
      <c r="A528" s="8" t="s">
        <v>1204</v>
      </c>
      <c r="B528" s="8" t="s">
        <v>1205</v>
      </c>
      <c r="C528" s="8" t="s">
        <v>1206</v>
      </c>
      <c r="D528" s="9"/>
      <c r="E528" s="13"/>
      <c r="F528" s="14"/>
      <c r="G528" s="13"/>
      <c r="H528" s="14"/>
      <c r="I528" s="13"/>
      <c r="J528" s="14"/>
      <c r="K528" s="13"/>
      <c r="L528" s="14"/>
      <c r="M528" s="8" t="s">
        <v>1207</v>
      </c>
      <c r="N528" s="2" t="s">
        <v>1308</v>
      </c>
      <c r="O528" s="2" t="s">
        <v>1208</v>
      </c>
      <c r="P528" s="2" t="s">
        <v>64</v>
      </c>
      <c r="Q528" s="2" t="s">
        <v>64</v>
      </c>
      <c r="R528" s="2" t="s">
        <v>63</v>
      </c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1332</v>
      </c>
      <c r="AX528" s="2" t="s">
        <v>52</v>
      </c>
      <c r="AY528" s="2" t="s">
        <v>52</v>
      </c>
    </row>
    <row r="529" spans="1:51" ht="30" customHeight="1" x14ac:dyDescent="0.3">
      <c r="A529" s="8" t="s">
        <v>1210</v>
      </c>
      <c r="B529" s="8" t="s">
        <v>501</v>
      </c>
      <c r="C529" s="8" t="s">
        <v>502</v>
      </c>
      <c r="D529" s="9"/>
      <c r="E529" s="13"/>
      <c r="F529" s="14"/>
      <c r="G529" s="13"/>
      <c r="H529" s="14"/>
      <c r="I529" s="13"/>
      <c r="J529" s="14"/>
      <c r="K529" s="13"/>
      <c r="L529" s="14"/>
      <c r="M529" s="8" t="s">
        <v>1211</v>
      </c>
      <c r="N529" s="2" t="s">
        <v>1308</v>
      </c>
      <c r="O529" s="2" t="s">
        <v>1212</v>
      </c>
      <c r="P529" s="2" t="s">
        <v>64</v>
      </c>
      <c r="Q529" s="2" t="s">
        <v>64</v>
      </c>
      <c r="R529" s="2" t="s">
        <v>63</v>
      </c>
      <c r="S529" s="3"/>
      <c r="T529" s="3"/>
      <c r="U529" s="3"/>
      <c r="V529" s="3">
        <v>1</v>
      </c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52</v>
      </c>
      <c r="AW529" s="2" t="s">
        <v>1333</v>
      </c>
      <c r="AX529" s="2" t="s">
        <v>52</v>
      </c>
      <c r="AY529" s="2" t="s">
        <v>52</v>
      </c>
    </row>
    <row r="530" spans="1:51" ht="30" customHeight="1" x14ac:dyDescent="0.3">
      <c r="A530" s="8" t="s">
        <v>500</v>
      </c>
      <c r="B530" s="8" t="s">
        <v>501</v>
      </c>
      <c r="C530" s="8" t="s">
        <v>502</v>
      </c>
      <c r="D530" s="9"/>
      <c r="E530" s="13"/>
      <c r="F530" s="14"/>
      <c r="G530" s="13"/>
      <c r="H530" s="14"/>
      <c r="I530" s="13"/>
      <c r="J530" s="14"/>
      <c r="K530" s="13"/>
      <c r="L530" s="14"/>
      <c r="M530" s="8" t="s">
        <v>503</v>
      </c>
      <c r="N530" s="2" t="s">
        <v>1308</v>
      </c>
      <c r="O530" s="2" t="s">
        <v>504</v>
      </c>
      <c r="P530" s="2" t="s">
        <v>64</v>
      </c>
      <c r="Q530" s="2" t="s">
        <v>64</v>
      </c>
      <c r="R530" s="2" t="s">
        <v>63</v>
      </c>
      <c r="S530" s="3"/>
      <c r="T530" s="3"/>
      <c r="U530" s="3"/>
      <c r="V530" s="3">
        <v>1</v>
      </c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2" t="s">
        <v>52</v>
      </c>
      <c r="AW530" s="2" t="s">
        <v>1334</v>
      </c>
      <c r="AX530" s="2" t="s">
        <v>52</v>
      </c>
      <c r="AY530" s="2" t="s">
        <v>52</v>
      </c>
    </row>
    <row r="531" spans="1:51" ht="30" customHeight="1" x14ac:dyDescent="0.3">
      <c r="A531" s="8" t="s">
        <v>1215</v>
      </c>
      <c r="B531" s="8" t="s">
        <v>501</v>
      </c>
      <c r="C531" s="8" t="s">
        <v>502</v>
      </c>
      <c r="D531" s="9"/>
      <c r="E531" s="13"/>
      <c r="F531" s="14"/>
      <c r="G531" s="13"/>
      <c r="H531" s="14"/>
      <c r="I531" s="13"/>
      <c r="J531" s="14"/>
      <c r="K531" s="13"/>
      <c r="L531" s="14"/>
      <c r="M531" s="8" t="s">
        <v>1216</v>
      </c>
      <c r="N531" s="2" t="s">
        <v>1308</v>
      </c>
      <c r="O531" s="2" t="s">
        <v>1217</v>
      </c>
      <c r="P531" s="2" t="s">
        <v>64</v>
      </c>
      <c r="Q531" s="2" t="s">
        <v>64</v>
      </c>
      <c r="R531" s="2" t="s">
        <v>63</v>
      </c>
      <c r="S531" s="3"/>
      <c r="T531" s="3"/>
      <c r="U531" s="3"/>
      <c r="V531" s="3">
        <v>1</v>
      </c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2" t="s">
        <v>52</v>
      </c>
      <c r="AW531" s="2" t="s">
        <v>1335</v>
      </c>
      <c r="AX531" s="2" t="s">
        <v>52</v>
      </c>
      <c r="AY531" s="2" t="s">
        <v>52</v>
      </c>
    </row>
    <row r="532" spans="1:51" ht="30" customHeight="1" x14ac:dyDescent="0.3">
      <c r="A532" s="8" t="s">
        <v>568</v>
      </c>
      <c r="B532" s="8" t="s">
        <v>501</v>
      </c>
      <c r="C532" s="8" t="s">
        <v>502</v>
      </c>
      <c r="D532" s="9"/>
      <c r="E532" s="13"/>
      <c r="F532" s="14"/>
      <c r="G532" s="13"/>
      <c r="H532" s="14"/>
      <c r="I532" s="13"/>
      <c r="J532" s="14"/>
      <c r="K532" s="13"/>
      <c r="L532" s="14"/>
      <c r="M532" s="8" t="s">
        <v>569</v>
      </c>
      <c r="N532" s="2" t="s">
        <v>1308</v>
      </c>
      <c r="O532" s="2" t="s">
        <v>570</v>
      </c>
      <c r="P532" s="2" t="s">
        <v>64</v>
      </c>
      <c r="Q532" s="2" t="s">
        <v>64</v>
      </c>
      <c r="R532" s="2" t="s">
        <v>63</v>
      </c>
      <c r="S532" s="3"/>
      <c r="T532" s="3"/>
      <c r="U532" s="3"/>
      <c r="V532" s="3">
        <v>1</v>
      </c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52</v>
      </c>
      <c r="AW532" s="2" t="s">
        <v>1336</v>
      </c>
      <c r="AX532" s="2" t="s">
        <v>52</v>
      </c>
      <c r="AY532" s="2" t="s">
        <v>52</v>
      </c>
    </row>
    <row r="533" spans="1:51" ht="30" customHeight="1" x14ac:dyDescent="0.3">
      <c r="A533" s="8" t="s">
        <v>551</v>
      </c>
      <c r="B533" s="8" t="s">
        <v>572</v>
      </c>
      <c r="C533" s="8" t="s">
        <v>308</v>
      </c>
      <c r="D533" s="9"/>
      <c r="E533" s="13"/>
      <c r="F533" s="14"/>
      <c r="G533" s="13"/>
      <c r="H533" s="14"/>
      <c r="I533" s="13"/>
      <c r="J533" s="14"/>
      <c r="K533" s="13"/>
      <c r="L533" s="14"/>
      <c r="M533" s="8" t="s">
        <v>52</v>
      </c>
      <c r="N533" s="2" t="s">
        <v>1308</v>
      </c>
      <c r="O533" s="2" t="s">
        <v>477</v>
      </c>
      <c r="P533" s="2" t="s">
        <v>64</v>
      </c>
      <c r="Q533" s="2" t="s">
        <v>64</v>
      </c>
      <c r="R533" s="2" t="s">
        <v>64</v>
      </c>
      <c r="S533" s="3">
        <v>1</v>
      </c>
      <c r="T533" s="3">
        <v>0</v>
      </c>
      <c r="U533" s="3">
        <v>0.03</v>
      </c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1337</v>
      </c>
      <c r="AX533" s="2" t="s">
        <v>52</v>
      </c>
      <c r="AY533" s="2" t="s">
        <v>52</v>
      </c>
    </row>
    <row r="534" spans="1:51" ht="30" customHeight="1" x14ac:dyDescent="0.3">
      <c r="A534" s="8" t="s">
        <v>467</v>
      </c>
      <c r="B534" s="8" t="s">
        <v>52</v>
      </c>
      <c r="C534" s="8" t="s">
        <v>52</v>
      </c>
      <c r="D534" s="9"/>
      <c r="E534" s="13"/>
      <c r="F534" s="14"/>
      <c r="G534" s="13"/>
      <c r="H534" s="14"/>
      <c r="I534" s="13"/>
      <c r="J534" s="14"/>
      <c r="K534" s="13"/>
      <c r="L534" s="14"/>
      <c r="M534" s="8" t="s">
        <v>52</v>
      </c>
      <c r="N534" s="2" t="s">
        <v>83</v>
      </c>
      <c r="O534" s="2" t="s">
        <v>83</v>
      </c>
      <c r="P534" s="2" t="s">
        <v>52</v>
      </c>
      <c r="Q534" s="2" t="s">
        <v>52</v>
      </c>
      <c r="R534" s="2" t="s">
        <v>52</v>
      </c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2" t="s">
        <v>52</v>
      </c>
      <c r="AW534" s="2" t="s">
        <v>52</v>
      </c>
      <c r="AX534" s="2" t="s">
        <v>52</v>
      </c>
      <c r="AY534" s="2" t="s">
        <v>52</v>
      </c>
    </row>
    <row r="535" spans="1:51" ht="30" customHeight="1" x14ac:dyDescent="0.3">
      <c r="A535" s="9"/>
      <c r="B535" s="9"/>
      <c r="C535" s="9"/>
      <c r="D535" s="9"/>
      <c r="E535" s="13"/>
      <c r="F535" s="14"/>
      <c r="G535" s="13"/>
      <c r="H535" s="14"/>
      <c r="I535" s="13"/>
      <c r="J535" s="14"/>
      <c r="K535" s="13"/>
      <c r="L535" s="14"/>
      <c r="M535" s="9"/>
    </row>
    <row r="536" spans="1:51" ht="30" customHeight="1" x14ac:dyDescent="0.3">
      <c r="A536" s="41" t="s">
        <v>1338</v>
      </c>
      <c r="B536" s="41"/>
      <c r="C536" s="41"/>
      <c r="D536" s="41"/>
      <c r="E536" s="42"/>
      <c r="F536" s="43"/>
      <c r="G536" s="42"/>
      <c r="H536" s="43"/>
      <c r="I536" s="42"/>
      <c r="J536" s="43"/>
      <c r="K536" s="42"/>
      <c r="L536" s="43"/>
      <c r="M536" s="41"/>
      <c r="N536" s="1" t="s">
        <v>854</v>
      </c>
    </row>
    <row r="537" spans="1:51" ht="30" customHeight="1" x14ac:dyDescent="0.3">
      <c r="A537" s="8" t="s">
        <v>396</v>
      </c>
      <c r="B537" s="8" t="s">
        <v>1340</v>
      </c>
      <c r="C537" s="8" t="s">
        <v>206</v>
      </c>
      <c r="D537" s="9"/>
      <c r="E537" s="13"/>
      <c r="F537" s="14"/>
      <c r="G537" s="13"/>
      <c r="H537" s="14"/>
      <c r="I537" s="13"/>
      <c r="J537" s="14"/>
      <c r="K537" s="13"/>
      <c r="L537" s="14"/>
      <c r="M537" s="8" t="s">
        <v>1341</v>
      </c>
      <c r="N537" s="2" t="s">
        <v>854</v>
      </c>
      <c r="O537" s="2" t="s">
        <v>1342</v>
      </c>
      <c r="P537" s="2" t="s">
        <v>64</v>
      </c>
      <c r="Q537" s="2" t="s">
        <v>64</v>
      </c>
      <c r="R537" s="2" t="s">
        <v>63</v>
      </c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52</v>
      </c>
      <c r="AW537" s="2" t="s">
        <v>1343</v>
      </c>
      <c r="AX537" s="2" t="s">
        <v>52</v>
      </c>
      <c r="AY537" s="2" t="s">
        <v>52</v>
      </c>
    </row>
    <row r="538" spans="1:51" ht="30" customHeight="1" x14ac:dyDescent="0.3">
      <c r="A538" s="8" t="s">
        <v>391</v>
      </c>
      <c r="B538" s="8" t="s">
        <v>1344</v>
      </c>
      <c r="C538" s="8" t="s">
        <v>102</v>
      </c>
      <c r="D538" s="9"/>
      <c r="E538" s="13"/>
      <c r="F538" s="14"/>
      <c r="G538" s="13"/>
      <c r="H538" s="14"/>
      <c r="I538" s="13"/>
      <c r="J538" s="14"/>
      <c r="K538" s="13"/>
      <c r="L538" s="14"/>
      <c r="M538" s="8" t="s">
        <v>1345</v>
      </c>
      <c r="N538" s="2" t="s">
        <v>854</v>
      </c>
      <c r="O538" s="2" t="s">
        <v>1346</v>
      </c>
      <c r="P538" s="2" t="s">
        <v>64</v>
      </c>
      <c r="Q538" s="2" t="s">
        <v>64</v>
      </c>
      <c r="R538" s="2" t="s">
        <v>63</v>
      </c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52</v>
      </c>
      <c r="AW538" s="2" t="s">
        <v>1347</v>
      </c>
      <c r="AX538" s="2" t="s">
        <v>52</v>
      </c>
      <c r="AY538" s="2" t="s">
        <v>52</v>
      </c>
    </row>
    <row r="539" spans="1:51" ht="30" customHeight="1" x14ac:dyDescent="0.3">
      <c r="A539" s="8" t="s">
        <v>1348</v>
      </c>
      <c r="B539" s="8" t="s">
        <v>1349</v>
      </c>
      <c r="C539" s="8" t="s">
        <v>102</v>
      </c>
      <c r="D539" s="9"/>
      <c r="E539" s="13"/>
      <c r="F539" s="14"/>
      <c r="G539" s="13"/>
      <c r="H539" s="14"/>
      <c r="I539" s="13"/>
      <c r="J539" s="14"/>
      <c r="K539" s="13"/>
      <c r="L539" s="14"/>
      <c r="M539" s="8" t="s">
        <v>1350</v>
      </c>
      <c r="N539" s="2" t="s">
        <v>854</v>
      </c>
      <c r="O539" s="2" t="s">
        <v>1351</v>
      </c>
      <c r="P539" s="2" t="s">
        <v>63</v>
      </c>
      <c r="Q539" s="2" t="s">
        <v>64</v>
      </c>
      <c r="R539" s="2" t="s">
        <v>64</v>
      </c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52</v>
      </c>
      <c r="AW539" s="2" t="s">
        <v>1352</v>
      </c>
      <c r="AX539" s="2" t="s">
        <v>52</v>
      </c>
      <c r="AY539" s="2" t="s">
        <v>52</v>
      </c>
    </row>
    <row r="540" spans="1:51" ht="30" customHeight="1" x14ac:dyDescent="0.3">
      <c r="A540" s="8" t="s">
        <v>467</v>
      </c>
      <c r="B540" s="8" t="s">
        <v>52</v>
      </c>
      <c r="C540" s="8" t="s">
        <v>52</v>
      </c>
      <c r="D540" s="9"/>
      <c r="E540" s="13"/>
      <c r="F540" s="14"/>
      <c r="G540" s="13"/>
      <c r="H540" s="14"/>
      <c r="I540" s="13"/>
      <c r="J540" s="14"/>
      <c r="K540" s="13"/>
      <c r="L540" s="14"/>
      <c r="M540" s="8" t="s">
        <v>52</v>
      </c>
      <c r="N540" s="2" t="s">
        <v>83</v>
      </c>
      <c r="O540" s="2" t="s">
        <v>83</v>
      </c>
      <c r="P540" s="2" t="s">
        <v>52</v>
      </c>
      <c r="Q540" s="2" t="s">
        <v>52</v>
      </c>
      <c r="R540" s="2" t="s">
        <v>52</v>
      </c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2" t="s">
        <v>52</v>
      </c>
      <c r="AW540" s="2" t="s">
        <v>52</v>
      </c>
      <c r="AX540" s="2" t="s">
        <v>52</v>
      </c>
      <c r="AY540" s="2" t="s">
        <v>52</v>
      </c>
    </row>
    <row r="541" spans="1:51" ht="30" customHeight="1" x14ac:dyDescent="0.3">
      <c r="A541" s="9"/>
      <c r="B541" s="9"/>
      <c r="C541" s="9"/>
      <c r="D541" s="9"/>
      <c r="E541" s="13"/>
      <c r="F541" s="14"/>
      <c r="G541" s="13"/>
      <c r="H541" s="14"/>
      <c r="I541" s="13"/>
      <c r="J541" s="14"/>
      <c r="K541" s="13"/>
      <c r="L541" s="14"/>
      <c r="M541" s="9"/>
    </row>
    <row r="542" spans="1:51" ht="30" customHeight="1" x14ac:dyDescent="0.3">
      <c r="A542" s="41" t="s">
        <v>1353</v>
      </c>
      <c r="B542" s="41"/>
      <c r="C542" s="41"/>
      <c r="D542" s="41"/>
      <c r="E542" s="42"/>
      <c r="F542" s="43"/>
      <c r="G542" s="42"/>
      <c r="H542" s="43"/>
      <c r="I542" s="42"/>
      <c r="J542" s="43"/>
      <c r="K542" s="42"/>
      <c r="L542" s="43"/>
      <c r="M542" s="41"/>
      <c r="N542" s="1" t="s">
        <v>859</v>
      </c>
    </row>
    <row r="543" spans="1:51" ht="30" customHeight="1" x14ac:dyDescent="0.3">
      <c r="A543" s="8" t="s">
        <v>880</v>
      </c>
      <c r="B543" s="8" t="s">
        <v>501</v>
      </c>
      <c r="C543" s="8" t="s">
        <v>502</v>
      </c>
      <c r="D543" s="9"/>
      <c r="E543" s="13"/>
      <c r="F543" s="14"/>
      <c r="G543" s="13"/>
      <c r="H543" s="14"/>
      <c r="I543" s="13"/>
      <c r="J543" s="14"/>
      <c r="K543" s="13"/>
      <c r="L543" s="14"/>
      <c r="M543" s="8" t="s">
        <v>881</v>
      </c>
      <c r="N543" s="2" t="s">
        <v>859</v>
      </c>
      <c r="O543" s="2" t="s">
        <v>882</v>
      </c>
      <c r="P543" s="2" t="s">
        <v>64</v>
      </c>
      <c r="Q543" s="2" t="s">
        <v>64</v>
      </c>
      <c r="R543" s="2" t="s">
        <v>63</v>
      </c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2" t="s">
        <v>52</v>
      </c>
      <c r="AW543" s="2" t="s">
        <v>1355</v>
      </c>
      <c r="AX543" s="2" t="s">
        <v>52</v>
      </c>
      <c r="AY543" s="2" t="s">
        <v>52</v>
      </c>
    </row>
    <row r="544" spans="1:51" ht="30" customHeight="1" x14ac:dyDescent="0.3">
      <c r="A544" s="8" t="s">
        <v>500</v>
      </c>
      <c r="B544" s="8" t="s">
        <v>501</v>
      </c>
      <c r="C544" s="8" t="s">
        <v>502</v>
      </c>
      <c r="D544" s="9"/>
      <c r="E544" s="13"/>
      <c r="F544" s="14"/>
      <c r="G544" s="13"/>
      <c r="H544" s="14"/>
      <c r="I544" s="13"/>
      <c r="J544" s="14"/>
      <c r="K544" s="13"/>
      <c r="L544" s="14"/>
      <c r="M544" s="8" t="s">
        <v>503</v>
      </c>
      <c r="N544" s="2" t="s">
        <v>859</v>
      </c>
      <c r="O544" s="2" t="s">
        <v>504</v>
      </c>
      <c r="P544" s="2" t="s">
        <v>64</v>
      </c>
      <c r="Q544" s="2" t="s">
        <v>64</v>
      </c>
      <c r="R544" s="2" t="s">
        <v>63</v>
      </c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52</v>
      </c>
      <c r="AW544" s="2" t="s">
        <v>1356</v>
      </c>
      <c r="AX544" s="2" t="s">
        <v>52</v>
      </c>
      <c r="AY544" s="2" t="s">
        <v>52</v>
      </c>
    </row>
    <row r="545" spans="1:51" ht="30" customHeight="1" x14ac:dyDescent="0.3">
      <c r="A545" s="8" t="s">
        <v>467</v>
      </c>
      <c r="B545" s="8" t="s">
        <v>52</v>
      </c>
      <c r="C545" s="8" t="s">
        <v>52</v>
      </c>
      <c r="D545" s="9"/>
      <c r="E545" s="13"/>
      <c r="F545" s="14"/>
      <c r="G545" s="13"/>
      <c r="H545" s="14"/>
      <c r="I545" s="13"/>
      <c r="J545" s="14"/>
      <c r="K545" s="13"/>
      <c r="L545" s="14"/>
      <c r="M545" s="8" t="s">
        <v>52</v>
      </c>
      <c r="N545" s="2" t="s">
        <v>83</v>
      </c>
      <c r="O545" s="2" t="s">
        <v>83</v>
      </c>
      <c r="P545" s="2" t="s">
        <v>52</v>
      </c>
      <c r="Q545" s="2" t="s">
        <v>52</v>
      </c>
      <c r="R545" s="2" t="s">
        <v>52</v>
      </c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2" t="s">
        <v>52</v>
      </c>
      <c r="AW545" s="2" t="s">
        <v>52</v>
      </c>
      <c r="AX545" s="2" t="s">
        <v>52</v>
      </c>
      <c r="AY545" s="2" t="s">
        <v>52</v>
      </c>
    </row>
    <row r="546" spans="1:51" ht="30" customHeight="1" x14ac:dyDescent="0.3">
      <c r="A546" s="9"/>
      <c r="B546" s="9"/>
      <c r="C546" s="9"/>
      <c r="D546" s="9"/>
      <c r="E546" s="13"/>
      <c r="F546" s="14"/>
      <c r="G546" s="13"/>
      <c r="H546" s="14"/>
      <c r="I546" s="13"/>
      <c r="J546" s="14"/>
      <c r="K546" s="13"/>
      <c r="L546" s="14"/>
      <c r="M546" s="9"/>
    </row>
    <row r="547" spans="1:51" ht="30" customHeight="1" x14ac:dyDescent="0.3">
      <c r="A547" s="41" t="s">
        <v>1357</v>
      </c>
      <c r="B547" s="41"/>
      <c r="C547" s="41"/>
      <c r="D547" s="41"/>
      <c r="E547" s="42"/>
      <c r="F547" s="43"/>
      <c r="G547" s="42"/>
      <c r="H547" s="43"/>
      <c r="I547" s="42"/>
      <c r="J547" s="43"/>
      <c r="K547" s="42"/>
      <c r="L547" s="43"/>
      <c r="M547" s="41"/>
      <c r="N547" s="1" t="s">
        <v>1351</v>
      </c>
    </row>
    <row r="548" spans="1:51" ht="30" customHeight="1" x14ac:dyDescent="0.3">
      <c r="A548" s="8" t="s">
        <v>500</v>
      </c>
      <c r="B548" s="8" t="s">
        <v>501</v>
      </c>
      <c r="C548" s="8" t="s">
        <v>502</v>
      </c>
      <c r="D548" s="9"/>
      <c r="E548" s="13"/>
      <c r="F548" s="14"/>
      <c r="G548" s="13"/>
      <c r="H548" s="14"/>
      <c r="I548" s="13"/>
      <c r="J548" s="14"/>
      <c r="K548" s="13"/>
      <c r="L548" s="14"/>
      <c r="M548" s="8" t="s">
        <v>503</v>
      </c>
      <c r="N548" s="2" t="s">
        <v>1351</v>
      </c>
      <c r="O548" s="2" t="s">
        <v>504</v>
      </c>
      <c r="P548" s="2" t="s">
        <v>64</v>
      </c>
      <c r="Q548" s="2" t="s">
        <v>64</v>
      </c>
      <c r="R548" s="2" t="s">
        <v>63</v>
      </c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52</v>
      </c>
      <c r="AW548" s="2" t="s">
        <v>1358</v>
      </c>
      <c r="AX548" s="2" t="s">
        <v>52</v>
      </c>
      <c r="AY548" s="2" t="s">
        <v>52</v>
      </c>
    </row>
    <row r="549" spans="1:51" ht="30" customHeight="1" x14ac:dyDescent="0.3">
      <c r="A549" s="8" t="s">
        <v>467</v>
      </c>
      <c r="B549" s="8" t="s">
        <v>52</v>
      </c>
      <c r="C549" s="8" t="s">
        <v>52</v>
      </c>
      <c r="D549" s="9"/>
      <c r="E549" s="13"/>
      <c r="F549" s="14"/>
      <c r="G549" s="13"/>
      <c r="H549" s="14"/>
      <c r="I549" s="13"/>
      <c r="J549" s="14"/>
      <c r="K549" s="13"/>
      <c r="L549" s="14"/>
      <c r="M549" s="8" t="s">
        <v>52</v>
      </c>
      <c r="N549" s="2" t="s">
        <v>83</v>
      </c>
      <c r="O549" s="2" t="s">
        <v>83</v>
      </c>
      <c r="P549" s="2" t="s">
        <v>52</v>
      </c>
      <c r="Q549" s="2" t="s">
        <v>52</v>
      </c>
      <c r="R549" s="2" t="s">
        <v>52</v>
      </c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52</v>
      </c>
      <c r="AW549" s="2" t="s">
        <v>52</v>
      </c>
      <c r="AX549" s="2" t="s">
        <v>52</v>
      </c>
      <c r="AY549" s="2" t="s">
        <v>52</v>
      </c>
    </row>
    <row r="550" spans="1:51" ht="30" customHeight="1" x14ac:dyDescent="0.3">
      <c r="A550" s="9"/>
      <c r="B550" s="9"/>
      <c r="C550" s="9"/>
      <c r="D550" s="9"/>
      <c r="E550" s="13"/>
      <c r="F550" s="14"/>
      <c r="G550" s="13"/>
      <c r="H550" s="14"/>
      <c r="I550" s="13"/>
      <c r="J550" s="14"/>
      <c r="K550" s="13"/>
      <c r="L550" s="14"/>
      <c r="M550" s="9"/>
    </row>
    <row r="551" spans="1:51" ht="30" customHeight="1" x14ac:dyDescent="0.3">
      <c r="A551" s="41" t="s">
        <v>1359</v>
      </c>
      <c r="B551" s="41"/>
      <c r="C551" s="41"/>
      <c r="D551" s="41"/>
      <c r="E551" s="42"/>
      <c r="F551" s="43"/>
      <c r="G551" s="42"/>
      <c r="H551" s="43"/>
      <c r="I551" s="42"/>
      <c r="J551" s="43"/>
      <c r="K551" s="42"/>
      <c r="L551" s="43"/>
      <c r="M551" s="41"/>
      <c r="N551" s="1" t="s">
        <v>873</v>
      </c>
    </row>
    <row r="552" spans="1:51" ht="30" customHeight="1" x14ac:dyDescent="0.3">
      <c r="A552" s="8" t="s">
        <v>1361</v>
      </c>
      <c r="B552" s="8" t="s">
        <v>1362</v>
      </c>
      <c r="C552" s="8" t="s">
        <v>60</v>
      </c>
      <c r="D552" s="9"/>
      <c r="E552" s="13"/>
      <c r="F552" s="14"/>
      <c r="G552" s="13"/>
      <c r="H552" s="14"/>
      <c r="I552" s="13"/>
      <c r="J552" s="14"/>
      <c r="K552" s="13"/>
      <c r="L552" s="14"/>
      <c r="M552" s="8" t="s">
        <v>1363</v>
      </c>
      <c r="N552" s="2" t="s">
        <v>873</v>
      </c>
      <c r="O552" s="2" t="s">
        <v>1364</v>
      </c>
      <c r="P552" s="2" t="s">
        <v>64</v>
      </c>
      <c r="Q552" s="2" t="s">
        <v>64</v>
      </c>
      <c r="R552" s="2" t="s">
        <v>63</v>
      </c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52</v>
      </c>
      <c r="AW552" s="2" t="s">
        <v>1365</v>
      </c>
      <c r="AX552" s="2" t="s">
        <v>52</v>
      </c>
      <c r="AY552" s="2" t="s">
        <v>52</v>
      </c>
    </row>
    <row r="553" spans="1:51" ht="30" customHeight="1" x14ac:dyDescent="0.3">
      <c r="A553" s="8" t="s">
        <v>1366</v>
      </c>
      <c r="B553" s="8" t="s">
        <v>1367</v>
      </c>
      <c r="C553" s="8" t="s">
        <v>653</v>
      </c>
      <c r="D553" s="9"/>
      <c r="E553" s="13"/>
      <c r="F553" s="14"/>
      <c r="G553" s="13"/>
      <c r="H553" s="14"/>
      <c r="I553" s="13"/>
      <c r="J553" s="14"/>
      <c r="K553" s="13"/>
      <c r="L553" s="14"/>
      <c r="M553" s="8" t="s">
        <v>1368</v>
      </c>
      <c r="N553" s="2" t="s">
        <v>873</v>
      </c>
      <c r="O553" s="2" t="s">
        <v>1369</v>
      </c>
      <c r="P553" s="2" t="s">
        <v>64</v>
      </c>
      <c r="Q553" s="2" t="s">
        <v>64</v>
      </c>
      <c r="R553" s="2" t="s">
        <v>63</v>
      </c>
      <c r="S553" s="3"/>
      <c r="T553" s="3"/>
      <c r="U553" s="3"/>
      <c r="V553" s="3">
        <v>1</v>
      </c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52</v>
      </c>
      <c r="AW553" s="2" t="s">
        <v>1370</v>
      </c>
      <c r="AX553" s="2" t="s">
        <v>52</v>
      </c>
      <c r="AY553" s="2" t="s">
        <v>52</v>
      </c>
    </row>
    <row r="554" spans="1:51" ht="30" customHeight="1" x14ac:dyDescent="0.3">
      <c r="A554" s="8" t="s">
        <v>479</v>
      </c>
      <c r="B554" s="8" t="s">
        <v>1371</v>
      </c>
      <c r="C554" s="8" t="s">
        <v>308</v>
      </c>
      <c r="D554" s="9"/>
      <c r="E554" s="13"/>
      <c r="F554" s="14"/>
      <c r="G554" s="13"/>
      <c r="H554" s="14"/>
      <c r="I554" s="13"/>
      <c r="J554" s="14"/>
      <c r="K554" s="13"/>
      <c r="L554" s="14"/>
      <c r="M554" s="8" t="s">
        <v>52</v>
      </c>
      <c r="N554" s="2" t="s">
        <v>873</v>
      </c>
      <c r="O554" s="2" t="s">
        <v>477</v>
      </c>
      <c r="P554" s="2" t="s">
        <v>64</v>
      </c>
      <c r="Q554" s="2" t="s">
        <v>64</v>
      </c>
      <c r="R554" s="2" t="s">
        <v>64</v>
      </c>
      <c r="S554" s="3">
        <v>0</v>
      </c>
      <c r="T554" s="3">
        <v>0</v>
      </c>
      <c r="U554" s="3">
        <v>0.1</v>
      </c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1372</v>
      </c>
      <c r="AX554" s="2" t="s">
        <v>52</v>
      </c>
      <c r="AY554" s="2" t="s">
        <v>52</v>
      </c>
    </row>
    <row r="555" spans="1:51" ht="30" customHeight="1" x14ac:dyDescent="0.3">
      <c r="A555" s="8" t="s">
        <v>467</v>
      </c>
      <c r="B555" s="8" t="s">
        <v>52</v>
      </c>
      <c r="C555" s="8" t="s">
        <v>52</v>
      </c>
      <c r="D555" s="9"/>
      <c r="E555" s="13"/>
      <c r="F555" s="14"/>
      <c r="G555" s="13"/>
      <c r="H555" s="14"/>
      <c r="I555" s="13"/>
      <c r="J555" s="14"/>
      <c r="K555" s="13"/>
      <c r="L555" s="14"/>
      <c r="M555" s="8" t="s">
        <v>52</v>
      </c>
      <c r="N555" s="2" t="s">
        <v>83</v>
      </c>
      <c r="O555" s="2" t="s">
        <v>83</v>
      </c>
      <c r="P555" s="2" t="s">
        <v>52</v>
      </c>
      <c r="Q555" s="2" t="s">
        <v>52</v>
      </c>
      <c r="R555" s="2" t="s">
        <v>52</v>
      </c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52</v>
      </c>
      <c r="AW555" s="2" t="s">
        <v>52</v>
      </c>
      <c r="AX555" s="2" t="s">
        <v>52</v>
      </c>
      <c r="AY555" s="2" t="s">
        <v>52</v>
      </c>
    </row>
    <row r="556" spans="1:51" ht="30" customHeight="1" x14ac:dyDescent="0.3">
      <c r="A556" s="9"/>
      <c r="B556" s="9"/>
      <c r="C556" s="9"/>
      <c r="D556" s="9"/>
      <c r="E556" s="13"/>
      <c r="F556" s="14"/>
      <c r="G556" s="13"/>
      <c r="H556" s="14"/>
      <c r="I556" s="13"/>
      <c r="J556" s="14"/>
      <c r="K556" s="13"/>
      <c r="L556" s="14"/>
      <c r="M556" s="9"/>
    </row>
    <row r="557" spans="1:51" ht="30" customHeight="1" x14ac:dyDescent="0.3">
      <c r="A557" s="41" t="s">
        <v>1373</v>
      </c>
      <c r="B557" s="41"/>
      <c r="C557" s="41"/>
      <c r="D557" s="41"/>
      <c r="E557" s="42"/>
      <c r="F557" s="43"/>
      <c r="G557" s="42"/>
      <c r="H557" s="43"/>
      <c r="I557" s="42"/>
      <c r="J557" s="43"/>
      <c r="K557" s="42"/>
      <c r="L557" s="43"/>
      <c r="M557" s="41"/>
      <c r="N557" s="1" t="s">
        <v>878</v>
      </c>
    </row>
    <row r="558" spans="1:51" ht="30" customHeight="1" x14ac:dyDescent="0.3">
      <c r="A558" s="8" t="s">
        <v>1374</v>
      </c>
      <c r="B558" s="8" t="s">
        <v>876</v>
      </c>
      <c r="C558" s="8" t="s">
        <v>226</v>
      </c>
      <c r="D558" s="9"/>
      <c r="E558" s="13"/>
      <c r="F558" s="14"/>
      <c r="G558" s="13"/>
      <c r="H558" s="14"/>
      <c r="I558" s="13"/>
      <c r="J558" s="14"/>
      <c r="K558" s="13"/>
      <c r="L558" s="14"/>
      <c r="M558" s="8" t="s">
        <v>1375</v>
      </c>
      <c r="N558" s="2" t="s">
        <v>878</v>
      </c>
      <c r="O558" s="2" t="s">
        <v>1376</v>
      </c>
      <c r="P558" s="2" t="s">
        <v>64</v>
      </c>
      <c r="Q558" s="2" t="s">
        <v>64</v>
      </c>
      <c r="R558" s="2" t="s">
        <v>63</v>
      </c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2" t="s">
        <v>52</v>
      </c>
      <c r="AW558" s="2" t="s">
        <v>1377</v>
      </c>
      <c r="AX558" s="2" t="s">
        <v>52</v>
      </c>
      <c r="AY558" s="2" t="s">
        <v>52</v>
      </c>
    </row>
    <row r="559" spans="1:51" ht="30" customHeight="1" x14ac:dyDescent="0.3">
      <c r="A559" s="8" t="s">
        <v>467</v>
      </c>
      <c r="B559" s="8" t="s">
        <v>52</v>
      </c>
      <c r="C559" s="8" t="s">
        <v>52</v>
      </c>
      <c r="D559" s="9"/>
      <c r="E559" s="13"/>
      <c r="F559" s="14"/>
      <c r="G559" s="13"/>
      <c r="H559" s="14"/>
      <c r="I559" s="13"/>
      <c r="J559" s="14"/>
      <c r="K559" s="13"/>
      <c r="L559" s="14"/>
      <c r="M559" s="8" t="s">
        <v>52</v>
      </c>
      <c r="N559" s="2" t="s">
        <v>83</v>
      </c>
      <c r="O559" s="2" t="s">
        <v>83</v>
      </c>
      <c r="P559" s="2" t="s">
        <v>52</v>
      </c>
      <c r="Q559" s="2" t="s">
        <v>52</v>
      </c>
      <c r="R559" s="2" t="s">
        <v>52</v>
      </c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52</v>
      </c>
      <c r="AW559" s="2" t="s">
        <v>52</v>
      </c>
      <c r="AX559" s="2" t="s">
        <v>52</v>
      </c>
      <c r="AY559" s="2" t="s">
        <v>52</v>
      </c>
    </row>
    <row r="560" spans="1:51" ht="30" customHeight="1" x14ac:dyDescent="0.3">
      <c r="A560" s="9"/>
      <c r="B560" s="9"/>
      <c r="C560" s="9"/>
      <c r="D560" s="9"/>
      <c r="E560" s="13"/>
      <c r="F560" s="14"/>
      <c r="G560" s="13"/>
      <c r="H560" s="14"/>
      <c r="I560" s="13"/>
      <c r="J560" s="14"/>
      <c r="K560" s="13"/>
      <c r="L560" s="14"/>
      <c r="M560" s="9"/>
    </row>
    <row r="561" spans="1:51" ht="30" customHeight="1" x14ac:dyDescent="0.3">
      <c r="A561" s="41" t="s">
        <v>1378</v>
      </c>
      <c r="B561" s="41"/>
      <c r="C561" s="41"/>
      <c r="D561" s="41"/>
      <c r="E561" s="42"/>
      <c r="F561" s="43"/>
      <c r="G561" s="42"/>
      <c r="H561" s="43"/>
      <c r="I561" s="42"/>
      <c r="J561" s="43"/>
      <c r="K561" s="42"/>
      <c r="L561" s="43"/>
      <c r="M561" s="41"/>
      <c r="N561" s="1" t="s">
        <v>893</v>
      </c>
    </row>
    <row r="562" spans="1:51" ht="30" customHeight="1" x14ac:dyDescent="0.3">
      <c r="A562" s="8" t="s">
        <v>983</v>
      </c>
      <c r="B562" s="8" t="s">
        <v>501</v>
      </c>
      <c r="C562" s="8" t="s">
        <v>502</v>
      </c>
      <c r="D562" s="9"/>
      <c r="E562" s="13"/>
      <c r="F562" s="14"/>
      <c r="G562" s="13"/>
      <c r="H562" s="14"/>
      <c r="I562" s="13"/>
      <c r="J562" s="14"/>
      <c r="K562" s="13"/>
      <c r="L562" s="14"/>
      <c r="M562" s="8" t="s">
        <v>984</v>
      </c>
      <c r="N562" s="2" t="s">
        <v>893</v>
      </c>
      <c r="O562" s="2" t="s">
        <v>985</v>
      </c>
      <c r="P562" s="2" t="s">
        <v>64</v>
      </c>
      <c r="Q562" s="2" t="s">
        <v>64</v>
      </c>
      <c r="R562" s="2" t="s">
        <v>63</v>
      </c>
      <c r="S562" s="3"/>
      <c r="T562" s="3"/>
      <c r="U562" s="3"/>
      <c r="V562" s="3">
        <v>1</v>
      </c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2" t="s">
        <v>52</v>
      </c>
      <c r="AW562" s="2" t="s">
        <v>1380</v>
      </c>
      <c r="AX562" s="2" t="s">
        <v>52</v>
      </c>
      <c r="AY562" s="2" t="s">
        <v>52</v>
      </c>
    </row>
    <row r="563" spans="1:51" ht="30" customHeight="1" x14ac:dyDescent="0.3">
      <c r="A563" s="8" t="s">
        <v>500</v>
      </c>
      <c r="B563" s="8" t="s">
        <v>501</v>
      </c>
      <c r="C563" s="8" t="s">
        <v>502</v>
      </c>
      <c r="D563" s="9"/>
      <c r="E563" s="13"/>
      <c r="F563" s="14"/>
      <c r="G563" s="13"/>
      <c r="H563" s="14"/>
      <c r="I563" s="13"/>
      <c r="J563" s="14"/>
      <c r="K563" s="13"/>
      <c r="L563" s="14"/>
      <c r="M563" s="8" t="s">
        <v>503</v>
      </c>
      <c r="N563" s="2" t="s">
        <v>893</v>
      </c>
      <c r="O563" s="2" t="s">
        <v>504</v>
      </c>
      <c r="P563" s="2" t="s">
        <v>64</v>
      </c>
      <c r="Q563" s="2" t="s">
        <v>64</v>
      </c>
      <c r="R563" s="2" t="s">
        <v>63</v>
      </c>
      <c r="S563" s="3"/>
      <c r="T563" s="3"/>
      <c r="U563" s="3"/>
      <c r="V563" s="3">
        <v>1</v>
      </c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2" t="s">
        <v>52</v>
      </c>
      <c r="AW563" s="2" t="s">
        <v>1381</v>
      </c>
      <c r="AX563" s="2" t="s">
        <v>52</v>
      </c>
      <c r="AY563" s="2" t="s">
        <v>52</v>
      </c>
    </row>
    <row r="564" spans="1:51" ht="30" customHeight="1" x14ac:dyDescent="0.3">
      <c r="A564" s="8" t="s">
        <v>551</v>
      </c>
      <c r="B564" s="8" t="s">
        <v>552</v>
      </c>
      <c r="C564" s="8" t="s">
        <v>308</v>
      </c>
      <c r="D564" s="9"/>
      <c r="E564" s="13"/>
      <c r="F564" s="14"/>
      <c r="G564" s="13"/>
      <c r="H564" s="14"/>
      <c r="I564" s="13"/>
      <c r="J564" s="14"/>
      <c r="K564" s="13"/>
      <c r="L564" s="14"/>
      <c r="M564" s="8" t="s">
        <v>52</v>
      </c>
      <c r="N564" s="2" t="s">
        <v>893</v>
      </c>
      <c r="O564" s="2" t="s">
        <v>477</v>
      </c>
      <c r="P564" s="2" t="s">
        <v>64</v>
      </c>
      <c r="Q564" s="2" t="s">
        <v>64</v>
      </c>
      <c r="R564" s="2" t="s">
        <v>64</v>
      </c>
      <c r="S564" s="3">
        <v>1</v>
      </c>
      <c r="T564" s="3">
        <v>2</v>
      </c>
      <c r="U564" s="3">
        <v>0.02</v>
      </c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2" t="s">
        <v>52</v>
      </c>
      <c r="AW564" s="2" t="s">
        <v>1382</v>
      </c>
      <c r="AX564" s="2" t="s">
        <v>52</v>
      </c>
      <c r="AY564" s="2" t="s">
        <v>52</v>
      </c>
    </row>
    <row r="565" spans="1:51" ht="30" customHeight="1" x14ac:dyDescent="0.3">
      <c r="A565" s="8" t="s">
        <v>467</v>
      </c>
      <c r="B565" s="8" t="s">
        <v>52</v>
      </c>
      <c r="C565" s="8" t="s">
        <v>52</v>
      </c>
      <c r="D565" s="9"/>
      <c r="E565" s="13"/>
      <c r="F565" s="14"/>
      <c r="G565" s="13"/>
      <c r="H565" s="14"/>
      <c r="I565" s="13"/>
      <c r="J565" s="14"/>
      <c r="K565" s="13"/>
      <c r="L565" s="14"/>
      <c r="M565" s="8" t="s">
        <v>52</v>
      </c>
      <c r="N565" s="2" t="s">
        <v>83</v>
      </c>
      <c r="O565" s="2" t="s">
        <v>83</v>
      </c>
      <c r="P565" s="2" t="s">
        <v>52</v>
      </c>
      <c r="Q565" s="2" t="s">
        <v>52</v>
      </c>
      <c r="R565" s="2" t="s">
        <v>52</v>
      </c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52</v>
      </c>
      <c r="AW565" s="2" t="s">
        <v>52</v>
      </c>
      <c r="AX565" s="2" t="s">
        <v>52</v>
      </c>
      <c r="AY565" s="2" t="s">
        <v>52</v>
      </c>
    </row>
    <row r="566" spans="1:51" ht="30" customHeight="1" x14ac:dyDescent="0.3">
      <c r="A566" s="9"/>
      <c r="B566" s="9"/>
      <c r="C566" s="9"/>
      <c r="D566" s="9"/>
      <c r="E566" s="13"/>
      <c r="F566" s="14"/>
      <c r="G566" s="13"/>
      <c r="H566" s="14"/>
      <c r="I566" s="13"/>
      <c r="J566" s="14"/>
      <c r="K566" s="13"/>
      <c r="L566" s="14"/>
      <c r="M566" s="9"/>
    </row>
    <row r="567" spans="1:51" ht="30" customHeight="1" x14ac:dyDescent="0.3">
      <c r="A567" s="41" t="s">
        <v>1383</v>
      </c>
      <c r="B567" s="41"/>
      <c r="C567" s="41"/>
      <c r="D567" s="41"/>
      <c r="E567" s="42"/>
      <c r="F567" s="43"/>
      <c r="G567" s="42"/>
      <c r="H567" s="43"/>
      <c r="I567" s="42"/>
      <c r="J567" s="43"/>
      <c r="K567" s="42"/>
      <c r="L567" s="43"/>
      <c r="M567" s="41"/>
      <c r="N567" s="1" t="s">
        <v>931</v>
      </c>
    </row>
    <row r="568" spans="1:51" ht="30" customHeight="1" x14ac:dyDescent="0.3">
      <c r="A568" s="8" t="s">
        <v>1384</v>
      </c>
      <c r="B568" s="8" t="s">
        <v>1385</v>
      </c>
      <c r="C568" s="8" t="s">
        <v>653</v>
      </c>
      <c r="D568" s="9"/>
      <c r="E568" s="13"/>
      <c r="F568" s="14"/>
      <c r="G568" s="13"/>
      <c r="H568" s="14"/>
      <c r="I568" s="13"/>
      <c r="J568" s="14"/>
      <c r="K568" s="13"/>
      <c r="L568" s="14"/>
      <c r="M568" s="8" t="s">
        <v>1386</v>
      </c>
      <c r="N568" s="2" t="s">
        <v>931</v>
      </c>
      <c r="O568" s="2" t="s">
        <v>1387</v>
      </c>
      <c r="P568" s="2" t="s">
        <v>64</v>
      </c>
      <c r="Q568" s="2" t="s">
        <v>64</v>
      </c>
      <c r="R568" s="2" t="s">
        <v>63</v>
      </c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2" t="s">
        <v>52</v>
      </c>
      <c r="AW568" s="2" t="s">
        <v>1388</v>
      </c>
      <c r="AX568" s="2" t="s">
        <v>52</v>
      </c>
      <c r="AY568" s="2" t="s">
        <v>52</v>
      </c>
    </row>
    <row r="569" spans="1:51" ht="30" customHeight="1" x14ac:dyDescent="0.3">
      <c r="A569" s="8" t="s">
        <v>1279</v>
      </c>
      <c r="B569" s="8" t="s">
        <v>1280</v>
      </c>
      <c r="C569" s="8" t="s">
        <v>653</v>
      </c>
      <c r="D569" s="9"/>
      <c r="E569" s="13"/>
      <c r="F569" s="14"/>
      <c r="G569" s="13"/>
      <c r="H569" s="14"/>
      <c r="I569" s="13"/>
      <c r="J569" s="14"/>
      <c r="K569" s="13"/>
      <c r="L569" s="14"/>
      <c r="M569" s="8" t="s">
        <v>1281</v>
      </c>
      <c r="N569" s="2" t="s">
        <v>931</v>
      </c>
      <c r="O569" s="2" t="s">
        <v>1282</v>
      </c>
      <c r="P569" s="2" t="s">
        <v>64</v>
      </c>
      <c r="Q569" s="2" t="s">
        <v>64</v>
      </c>
      <c r="R569" s="2" t="s">
        <v>63</v>
      </c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2" t="s">
        <v>52</v>
      </c>
      <c r="AW569" s="2" t="s">
        <v>1389</v>
      </c>
      <c r="AX569" s="2" t="s">
        <v>52</v>
      </c>
      <c r="AY569" s="2" t="s">
        <v>52</v>
      </c>
    </row>
    <row r="570" spans="1:51" ht="30" customHeight="1" x14ac:dyDescent="0.3">
      <c r="A570" s="8" t="s">
        <v>1390</v>
      </c>
      <c r="B570" s="8" t="s">
        <v>1391</v>
      </c>
      <c r="C570" s="8" t="s">
        <v>206</v>
      </c>
      <c r="D570" s="9"/>
      <c r="E570" s="13"/>
      <c r="F570" s="14"/>
      <c r="G570" s="13"/>
      <c r="H570" s="14"/>
      <c r="I570" s="13"/>
      <c r="J570" s="14"/>
      <c r="K570" s="13"/>
      <c r="L570" s="14"/>
      <c r="M570" s="8" t="s">
        <v>1392</v>
      </c>
      <c r="N570" s="2" t="s">
        <v>931</v>
      </c>
      <c r="O570" s="2" t="s">
        <v>1393</v>
      </c>
      <c r="P570" s="2" t="s">
        <v>64</v>
      </c>
      <c r="Q570" s="2" t="s">
        <v>64</v>
      </c>
      <c r="R570" s="2" t="s">
        <v>63</v>
      </c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52</v>
      </c>
      <c r="AW570" s="2" t="s">
        <v>1394</v>
      </c>
      <c r="AX570" s="2" t="s">
        <v>52</v>
      </c>
      <c r="AY570" s="2" t="s">
        <v>52</v>
      </c>
    </row>
    <row r="571" spans="1:51" ht="30" customHeight="1" x14ac:dyDescent="0.3">
      <c r="A571" s="8" t="s">
        <v>1395</v>
      </c>
      <c r="B571" s="8" t="s">
        <v>1396</v>
      </c>
      <c r="C571" s="8" t="s">
        <v>458</v>
      </c>
      <c r="D571" s="9"/>
      <c r="E571" s="13"/>
      <c r="F571" s="14"/>
      <c r="G571" s="13"/>
      <c r="H571" s="14"/>
      <c r="I571" s="13"/>
      <c r="J571" s="14"/>
      <c r="K571" s="13"/>
      <c r="L571" s="14"/>
      <c r="M571" s="8" t="s">
        <v>1397</v>
      </c>
      <c r="N571" s="2" t="s">
        <v>931</v>
      </c>
      <c r="O571" s="2" t="s">
        <v>1398</v>
      </c>
      <c r="P571" s="2" t="s">
        <v>64</v>
      </c>
      <c r="Q571" s="2" t="s">
        <v>64</v>
      </c>
      <c r="R571" s="2" t="s">
        <v>63</v>
      </c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52</v>
      </c>
      <c r="AW571" s="2" t="s">
        <v>1399</v>
      </c>
      <c r="AX571" s="2" t="s">
        <v>52</v>
      </c>
      <c r="AY571" s="2" t="s">
        <v>52</v>
      </c>
    </row>
    <row r="572" spans="1:51" ht="30" customHeight="1" x14ac:dyDescent="0.3">
      <c r="A572" s="8" t="s">
        <v>467</v>
      </c>
      <c r="B572" s="8" t="s">
        <v>52</v>
      </c>
      <c r="C572" s="8" t="s">
        <v>52</v>
      </c>
      <c r="D572" s="9"/>
      <c r="E572" s="13"/>
      <c r="F572" s="14"/>
      <c r="G572" s="13"/>
      <c r="H572" s="14"/>
      <c r="I572" s="13"/>
      <c r="J572" s="14"/>
      <c r="K572" s="13"/>
      <c r="L572" s="14"/>
      <c r="M572" s="8" t="s">
        <v>52</v>
      </c>
      <c r="N572" s="2" t="s">
        <v>83</v>
      </c>
      <c r="O572" s="2" t="s">
        <v>83</v>
      </c>
      <c r="P572" s="2" t="s">
        <v>52</v>
      </c>
      <c r="Q572" s="2" t="s">
        <v>52</v>
      </c>
      <c r="R572" s="2" t="s">
        <v>52</v>
      </c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52</v>
      </c>
      <c r="AW572" s="2" t="s">
        <v>52</v>
      </c>
      <c r="AX572" s="2" t="s">
        <v>52</v>
      </c>
      <c r="AY572" s="2" t="s">
        <v>52</v>
      </c>
    </row>
    <row r="573" spans="1:51" ht="30" customHeight="1" x14ac:dyDescent="0.3">
      <c r="A573" s="9"/>
      <c r="B573" s="9"/>
      <c r="C573" s="9"/>
      <c r="D573" s="9"/>
      <c r="E573" s="13"/>
      <c r="F573" s="14"/>
      <c r="G573" s="13"/>
      <c r="H573" s="14"/>
      <c r="I573" s="13"/>
      <c r="J573" s="14"/>
      <c r="K573" s="13"/>
      <c r="L573" s="14"/>
      <c r="M573" s="9"/>
    </row>
    <row r="574" spans="1:51" ht="30" customHeight="1" x14ac:dyDescent="0.3">
      <c r="A574" s="41" t="s">
        <v>1400</v>
      </c>
      <c r="B574" s="41"/>
      <c r="C574" s="41"/>
      <c r="D574" s="41"/>
      <c r="E574" s="42"/>
      <c r="F574" s="43"/>
      <c r="G574" s="42"/>
      <c r="H574" s="43"/>
      <c r="I574" s="42"/>
      <c r="J574" s="43"/>
      <c r="K574" s="42"/>
      <c r="L574" s="43"/>
      <c r="M574" s="41"/>
      <c r="N574" s="1" t="s">
        <v>935</v>
      </c>
    </row>
    <row r="575" spans="1:51" ht="30" customHeight="1" x14ac:dyDescent="0.3">
      <c r="A575" s="8" t="s">
        <v>1286</v>
      </c>
      <c r="B575" s="8" t="s">
        <v>501</v>
      </c>
      <c r="C575" s="8" t="s">
        <v>502</v>
      </c>
      <c r="D575" s="9"/>
      <c r="E575" s="13"/>
      <c r="F575" s="14"/>
      <c r="G575" s="13"/>
      <c r="H575" s="14"/>
      <c r="I575" s="13"/>
      <c r="J575" s="14"/>
      <c r="K575" s="13"/>
      <c r="L575" s="14"/>
      <c r="M575" s="8" t="s">
        <v>1287</v>
      </c>
      <c r="N575" s="2" t="s">
        <v>935</v>
      </c>
      <c r="O575" s="2" t="s">
        <v>1288</v>
      </c>
      <c r="P575" s="2" t="s">
        <v>64</v>
      </c>
      <c r="Q575" s="2" t="s">
        <v>64</v>
      </c>
      <c r="R575" s="2" t="s">
        <v>63</v>
      </c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52</v>
      </c>
      <c r="AW575" s="2" t="s">
        <v>1401</v>
      </c>
      <c r="AX575" s="2" t="s">
        <v>52</v>
      </c>
      <c r="AY575" s="2" t="s">
        <v>52</v>
      </c>
    </row>
    <row r="576" spans="1:51" ht="30" customHeight="1" x14ac:dyDescent="0.3">
      <c r="A576" s="8" t="s">
        <v>500</v>
      </c>
      <c r="B576" s="8" t="s">
        <v>501</v>
      </c>
      <c r="C576" s="8" t="s">
        <v>502</v>
      </c>
      <c r="D576" s="9"/>
      <c r="E576" s="13"/>
      <c r="F576" s="14"/>
      <c r="G576" s="13"/>
      <c r="H576" s="14"/>
      <c r="I576" s="13"/>
      <c r="J576" s="14"/>
      <c r="K576" s="13"/>
      <c r="L576" s="14"/>
      <c r="M576" s="8" t="s">
        <v>503</v>
      </c>
      <c r="N576" s="2" t="s">
        <v>935</v>
      </c>
      <c r="O576" s="2" t="s">
        <v>504</v>
      </c>
      <c r="P576" s="2" t="s">
        <v>64</v>
      </c>
      <c r="Q576" s="2" t="s">
        <v>64</v>
      </c>
      <c r="R576" s="2" t="s">
        <v>63</v>
      </c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2" t="s">
        <v>52</v>
      </c>
      <c r="AW576" s="2" t="s">
        <v>1402</v>
      </c>
      <c r="AX576" s="2" t="s">
        <v>52</v>
      </c>
      <c r="AY576" s="2" t="s">
        <v>52</v>
      </c>
    </row>
    <row r="577" spans="1:51" ht="30" customHeight="1" x14ac:dyDescent="0.3">
      <c r="A577" s="8" t="s">
        <v>467</v>
      </c>
      <c r="B577" s="8" t="s">
        <v>52</v>
      </c>
      <c r="C577" s="8" t="s">
        <v>52</v>
      </c>
      <c r="D577" s="9"/>
      <c r="E577" s="13"/>
      <c r="F577" s="14"/>
      <c r="G577" s="13"/>
      <c r="H577" s="14"/>
      <c r="I577" s="13"/>
      <c r="J577" s="14"/>
      <c r="K577" s="13"/>
      <c r="L577" s="14"/>
      <c r="M577" s="8" t="s">
        <v>52</v>
      </c>
      <c r="N577" s="2" t="s">
        <v>83</v>
      </c>
      <c r="O577" s="2" t="s">
        <v>83</v>
      </c>
      <c r="P577" s="2" t="s">
        <v>52</v>
      </c>
      <c r="Q577" s="2" t="s">
        <v>52</v>
      </c>
      <c r="R577" s="2" t="s">
        <v>52</v>
      </c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2" t="s">
        <v>52</v>
      </c>
      <c r="AW577" s="2" t="s">
        <v>52</v>
      </c>
      <c r="AX577" s="2" t="s">
        <v>52</v>
      </c>
      <c r="AY577" s="2" t="s">
        <v>52</v>
      </c>
    </row>
    <row r="578" spans="1:51" ht="30" customHeight="1" x14ac:dyDescent="0.3">
      <c r="A578" s="9"/>
      <c r="B578" s="9"/>
      <c r="C578" s="9"/>
      <c r="D578" s="9"/>
      <c r="E578" s="13"/>
      <c r="F578" s="14"/>
      <c r="G578" s="13"/>
      <c r="H578" s="14"/>
      <c r="I578" s="13"/>
      <c r="J578" s="14"/>
      <c r="K578" s="13"/>
      <c r="L578" s="14"/>
      <c r="M578" s="9"/>
    </row>
    <row r="579" spans="1:51" ht="30" customHeight="1" x14ac:dyDescent="0.3">
      <c r="A579" s="41" t="s">
        <v>1403</v>
      </c>
      <c r="B579" s="41"/>
      <c r="C579" s="41"/>
      <c r="D579" s="41"/>
      <c r="E579" s="42"/>
      <c r="F579" s="43"/>
      <c r="G579" s="42"/>
      <c r="H579" s="43"/>
      <c r="I579" s="42"/>
      <c r="J579" s="43"/>
      <c r="K579" s="42"/>
      <c r="L579" s="43"/>
      <c r="M579" s="41"/>
      <c r="N579" s="1" t="s">
        <v>941</v>
      </c>
    </row>
    <row r="580" spans="1:51" ht="30" customHeight="1" x14ac:dyDescent="0.3">
      <c r="A580" s="8" t="s">
        <v>1405</v>
      </c>
      <c r="B580" s="8" t="s">
        <v>1406</v>
      </c>
      <c r="C580" s="8" t="s">
        <v>653</v>
      </c>
      <c r="D580" s="9"/>
      <c r="E580" s="13"/>
      <c r="F580" s="14"/>
      <c r="G580" s="13"/>
      <c r="H580" s="14"/>
      <c r="I580" s="13"/>
      <c r="J580" s="14"/>
      <c r="K580" s="13"/>
      <c r="L580" s="14"/>
      <c r="M580" s="8" t="s">
        <v>1407</v>
      </c>
      <c r="N580" s="2" t="s">
        <v>941</v>
      </c>
      <c r="O580" s="2" t="s">
        <v>1408</v>
      </c>
      <c r="P580" s="2" t="s">
        <v>64</v>
      </c>
      <c r="Q580" s="2" t="s">
        <v>64</v>
      </c>
      <c r="R580" s="2" t="s">
        <v>63</v>
      </c>
      <c r="S580" s="3"/>
      <c r="T580" s="3"/>
      <c r="U580" s="3"/>
      <c r="V580" s="3">
        <v>1</v>
      </c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52</v>
      </c>
      <c r="AW580" s="2" t="s">
        <v>1409</v>
      </c>
      <c r="AX580" s="2" t="s">
        <v>52</v>
      </c>
      <c r="AY580" s="2" t="s">
        <v>52</v>
      </c>
    </row>
    <row r="581" spans="1:51" ht="30" customHeight="1" x14ac:dyDescent="0.3">
      <c r="A581" s="8" t="s">
        <v>479</v>
      </c>
      <c r="B581" s="8" t="s">
        <v>1034</v>
      </c>
      <c r="C581" s="8" t="s">
        <v>308</v>
      </c>
      <c r="D581" s="9"/>
      <c r="E581" s="13"/>
      <c r="F581" s="14"/>
      <c r="G581" s="13"/>
      <c r="H581" s="14"/>
      <c r="I581" s="13"/>
      <c r="J581" s="14"/>
      <c r="K581" s="13"/>
      <c r="L581" s="14"/>
      <c r="M581" s="8" t="s">
        <v>52</v>
      </c>
      <c r="N581" s="2" t="s">
        <v>941</v>
      </c>
      <c r="O581" s="2" t="s">
        <v>477</v>
      </c>
      <c r="P581" s="2" t="s">
        <v>64</v>
      </c>
      <c r="Q581" s="2" t="s">
        <v>64</v>
      </c>
      <c r="R581" s="2" t="s">
        <v>64</v>
      </c>
      <c r="S581" s="3">
        <v>0</v>
      </c>
      <c r="T581" s="3">
        <v>0</v>
      </c>
      <c r="U581" s="3">
        <v>0.06</v>
      </c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52</v>
      </c>
      <c r="AW581" s="2" t="s">
        <v>1410</v>
      </c>
      <c r="AX581" s="2" t="s">
        <v>52</v>
      </c>
      <c r="AY581" s="2" t="s">
        <v>52</v>
      </c>
    </row>
    <row r="582" spans="1:51" ht="30" customHeight="1" x14ac:dyDescent="0.3">
      <c r="A582" s="8" t="s">
        <v>467</v>
      </c>
      <c r="B582" s="8" t="s">
        <v>52</v>
      </c>
      <c r="C582" s="8" t="s">
        <v>52</v>
      </c>
      <c r="D582" s="9"/>
      <c r="E582" s="13"/>
      <c r="F582" s="14"/>
      <c r="G582" s="13"/>
      <c r="H582" s="14"/>
      <c r="I582" s="13"/>
      <c r="J582" s="14"/>
      <c r="K582" s="13"/>
      <c r="L582" s="14"/>
      <c r="M582" s="8" t="s">
        <v>52</v>
      </c>
      <c r="N582" s="2" t="s">
        <v>83</v>
      </c>
      <c r="O582" s="2" t="s">
        <v>83</v>
      </c>
      <c r="P582" s="2" t="s">
        <v>52</v>
      </c>
      <c r="Q582" s="2" t="s">
        <v>52</v>
      </c>
      <c r="R582" s="2" t="s">
        <v>52</v>
      </c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2" t="s">
        <v>52</v>
      </c>
      <c r="AW582" s="2" t="s">
        <v>52</v>
      </c>
      <c r="AX582" s="2" t="s">
        <v>52</v>
      </c>
      <c r="AY582" s="2" t="s">
        <v>52</v>
      </c>
    </row>
    <row r="583" spans="1:51" ht="30" customHeight="1" x14ac:dyDescent="0.3">
      <c r="A583" s="9"/>
      <c r="B583" s="9"/>
      <c r="C583" s="9"/>
      <c r="D583" s="9"/>
      <c r="E583" s="13"/>
      <c r="F583" s="14"/>
      <c r="G583" s="13"/>
      <c r="H583" s="14"/>
      <c r="I583" s="13"/>
      <c r="J583" s="14"/>
      <c r="K583" s="13"/>
      <c r="L583" s="14"/>
      <c r="M583" s="9"/>
    </row>
    <row r="584" spans="1:51" ht="30" customHeight="1" x14ac:dyDescent="0.3">
      <c r="A584" s="41" t="s">
        <v>1411</v>
      </c>
      <c r="B584" s="41"/>
      <c r="C584" s="41"/>
      <c r="D584" s="41"/>
      <c r="E584" s="42"/>
      <c r="F584" s="43"/>
      <c r="G584" s="42"/>
      <c r="H584" s="43"/>
      <c r="I584" s="42"/>
      <c r="J584" s="43"/>
      <c r="K584" s="42"/>
      <c r="L584" s="43"/>
      <c r="M584" s="41"/>
      <c r="N584" s="1" t="s">
        <v>946</v>
      </c>
    </row>
    <row r="585" spans="1:51" ht="30" customHeight="1" x14ac:dyDescent="0.3">
      <c r="A585" s="8" t="s">
        <v>1286</v>
      </c>
      <c r="B585" s="8" t="s">
        <v>501</v>
      </c>
      <c r="C585" s="8" t="s">
        <v>502</v>
      </c>
      <c r="D585" s="9"/>
      <c r="E585" s="13"/>
      <c r="F585" s="14"/>
      <c r="G585" s="13"/>
      <c r="H585" s="14"/>
      <c r="I585" s="13"/>
      <c r="J585" s="14"/>
      <c r="K585" s="13"/>
      <c r="L585" s="14"/>
      <c r="M585" s="8" t="s">
        <v>1287</v>
      </c>
      <c r="N585" s="2" t="s">
        <v>946</v>
      </c>
      <c r="O585" s="2" t="s">
        <v>1288</v>
      </c>
      <c r="P585" s="2" t="s">
        <v>64</v>
      </c>
      <c r="Q585" s="2" t="s">
        <v>64</v>
      </c>
      <c r="R585" s="2" t="s">
        <v>63</v>
      </c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2" t="s">
        <v>52</v>
      </c>
      <c r="AW585" s="2" t="s">
        <v>1412</v>
      </c>
      <c r="AX585" s="2" t="s">
        <v>52</v>
      </c>
      <c r="AY585" s="2" t="s">
        <v>52</v>
      </c>
    </row>
    <row r="586" spans="1:51" ht="30" customHeight="1" x14ac:dyDescent="0.3">
      <c r="A586" s="8" t="s">
        <v>500</v>
      </c>
      <c r="B586" s="8" t="s">
        <v>501</v>
      </c>
      <c r="C586" s="8" t="s">
        <v>502</v>
      </c>
      <c r="D586" s="9"/>
      <c r="E586" s="13"/>
      <c r="F586" s="14"/>
      <c r="G586" s="13"/>
      <c r="H586" s="14"/>
      <c r="I586" s="13"/>
      <c r="J586" s="14"/>
      <c r="K586" s="13"/>
      <c r="L586" s="14"/>
      <c r="M586" s="8" t="s">
        <v>503</v>
      </c>
      <c r="N586" s="2" t="s">
        <v>946</v>
      </c>
      <c r="O586" s="2" t="s">
        <v>504</v>
      </c>
      <c r="P586" s="2" t="s">
        <v>64</v>
      </c>
      <c r="Q586" s="2" t="s">
        <v>64</v>
      </c>
      <c r="R586" s="2" t="s">
        <v>63</v>
      </c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2" t="s">
        <v>52</v>
      </c>
      <c r="AW586" s="2" t="s">
        <v>1413</v>
      </c>
      <c r="AX586" s="2" t="s">
        <v>52</v>
      </c>
      <c r="AY586" s="2" t="s">
        <v>52</v>
      </c>
    </row>
    <row r="587" spans="1:51" ht="30" customHeight="1" x14ac:dyDescent="0.3">
      <c r="A587" s="8" t="s">
        <v>1286</v>
      </c>
      <c r="B587" s="8" t="s">
        <v>501</v>
      </c>
      <c r="C587" s="8" t="s">
        <v>502</v>
      </c>
      <c r="D587" s="9"/>
      <c r="E587" s="13"/>
      <c r="F587" s="14"/>
      <c r="G587" s="13"/>
      <c r="H587" s="14"/>
      <c r="I587" s="13"/>
      <c r="J587" s="14"/>
      <c r="K587" s="13"/>
      <c r="L587" s="14"/>
      <c r="M587" s="8" t="s">
        <v>1287</v>
      </c>
      <c r="N587" s="2" t="s">
        <v>946</v>
      </c>
      <c r="O587" s="2" t="s">
        <v>1288</v>
      </c>
      <c r="P587" s="2" t="s">
        <v>64</v>
      </c>
      <c r="Q587" s="2" t="s">
        <v>64</v>
      </c>
      <c r="R587" s="2" t="s">
        <v>63</v>
      </c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52</v>
      </c>
      <c r="AW587" s="2" t="s">
        <v>1412</v>
      </c>
      <c r="AX587" s="2" t="s">
        <v>52</v>
      </c>
      <c r="AY587" s="2" t="s">
        <v>52</v>
      </c>
    </row>
    <row r="588" spans="1:51" ht="30" customHeight="1" x14ac:dyDescent="0.3">
      <c r="A588" s="8" t="s">
        <v>500</v>
      </c>
      <c r="B588" s="8" t="s">
        <v>501</v>
      </c>
      <c r="C588" s="8" t="s">
        <v>502</v>
      </c>
      <c r="D588" s="9"/>
      <c r="E588" s="13"/>
      <c r="F588" s="14"/>
      <c r="G588" s="13"/>
      <c r="H588" s="14"/>
      <c r="I588" s="13"/>
      <c r="J588" s="14"/>
      <c r="K588" s="13"/>
      <c r="L588" s="14"/>
      <c r="M588" s="8" t="s">
        <v>503</v>
      </c>
      <c r="N588" s="2" t="s">
        <v>946</v>
      </c>
      <c r="O588" s="2" t="s">
        <v>504</v>
      </c>
      <c r="P588" s="2" t="s">
        <v>64</v>
      </c>
      <c r="Q588" s="2" t="s">
        <v>64</v>
      </c>
      <c r="R588" s="2" t="s">
        <v>63</v>
      </c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2" t="s">
        <v>52</v>
      </c>
      <c r="AW588" s="2" t="s">
        <v>1413</v>
      </c>
      <c r="AX588" s="2" t="s">
        <v>52</v>
      </c>
      <c r="AY588" s="2" t="s">
        <v>52</v>
      </c>
    </row>
    <row r="589" spans="1:51" ht="30" customHeight="1" x14ac:dyDescent="0.3">
      <c r="A589" s="8" t="s">
        <v>467</v>
      </c>
      <c r="B589" s="8" t="s">
        <v>52</v>
      </c>
      <c r="C589" s="8" t="s">
        <v>52</v>
      </c>
      <c r="D589" s="9"/>
      <c r="E589" s="13"/>
      <c r="F589" s="14"/>
      <c r="G589" s="13"/>
      <c r="H589" s="14"/>
      <c r="I589" s="13"/>
      <c r="J589" s="14"/>
      <c r="K589" s="13"/>
      <c r="L589" s="14"/>
      <c r="M589" s="8" t="s">
        <v>52</v>
      </c>
      <c r="N589" s="2" t="s">
        <v>83</v>
      </c>
      <c r="O589" s="2" t="s">
        <v>83</v>
      </c>
      <c r="P589" s="2" t="s">
        <v>52</v>
      </c>
      <c r="Q589" s="2" t="s">
        <v>52</v>
      </c>
      <c r="R589" s="2" t="s">
        <v>52</v>
      </c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52</v>
      </c>
      <c r="AW589" s="2" t="s">
        <v>52</v>
      </c>
      <c r="AX589" s="2" t="s">
        <v>52</v>
      </c>
      <c r="AY589" s="2" t="s">
        <v>52</v>
      </c>
    </row>
    <row r="590" spans="1:51" ht="30" customHeight="1" x14ac:dyDescent="0.3">
      <c r="A590" s="9"/>
      <c r="B590" s="9"/>
      <c r="C590" s="9"/>
      <c r="D590" s="9"/>
      <c r="E590" s="13"/>
      <c r="F590" s="14"/>
      <c r="G590" s="13"/>
      <c r="H590" s="14"/>
      <c r="I590" s="13"/>
      <c r="J590" s="14"/>
      <c r="K590" s="13"/>
      <c r="L590" s="14"/>
      <c r="M590" s="9"/>
    </row>
    <row r="591" spans="1:51" ht="30" customHeight="1" x14ac:dyDescent="0.3">
      <c r="A591" s="41" t="s">
        <v>1414</v>
      </c>
      <c r="B591" s="41"/>
      <c r="C591" s="41"/>
      <c r="D591" s="41"/>
      <c r="E591" s="42"/>
      <c r="F591" s="43"/>
      <c r="G591" s="42"/>
      <c r="H591" s="43"/>
      <c r="I591" s="42"/>
      <c r="J591" s="43"/>
      <c r="K591" s="42"/>
      <c r="L591" s="43"/>
      <c r="M591" s="41"/>
      <c r="N591" s="1" t="s">
        <v>952</v>
      </c>
    </row>
    <row r="592" spans="1:51" ht="30" customHeight="1" x14ac:dyDescent="0.3">
      <c r="A592" s="8" t="s">
        <v>1416</v>
      </c>
      <c r="B592" s="8" t="s">
        <v>1417</v>
      </c>
      <c r="C592" s="8" t="s">
        <v>198</v>
      </c>
      <c r="D592" s="9"/>
      <c r="E592" s="13"/>
      <c r="F592" s="14"/>
      <c r="G592" s="13"/>
      <c r="H592" s="14"/>
      <c r="I592" s="13"/>
      <c r="J592" s="14"/>
      <c r="K592" s="13"/>
      <c r="L592" s="14"/>
      <c r="M592" s="8" t="s">
        <v>1418</v>
      </c>
      <c r="N592" s="2" t="s">
        <v>952</v>
      </c>
      <c r="O592" s="2" t="s">
        <v>1419</v>
      </c>
      <c r="P592" s="2" t="s">
        <v>64</v>
      </c>
      <c r="Q592" s="2" t="s">
        <v>64</v>
      </c>
      <c r="R592" s="2" t="s">
        <v>63</v>
      </c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2" t="s">
        <v>52</v>
      </c>
      <c r="AW592" s="2" t="s">
        <v>1420</v>
      </c>
      <c r="AX592" s="2" t="s">
        <v>52</v>
      </c>
      <c r="AY592" s="2" t="s">
        <v>52</v>
      </c>
    </row>
    <row r="593" spans="1:51" ht="30" customHeight="1" x14ac:dyDescent="0.3">
      <c r="A593" s="8" t="s">
        <v>1421</v>
      </c>
      <c r="B593" s="8" t="s">
        <v>52</v>
      </c>
      <c r="C593" s="8" t="s">
        <v>206</v>
      </c>
      <c r="D593" s="9"/>
      <c r="E593" s="13"/>
      <c r="F593" s="14"/>
      <c r="G593" s="13"/>
      <c r="H593" s="14"/>
      <c r="I593" s="13"/>
      <c r="J593" s="14"/>
      <c r="K593" s="13"/>
      <c r="L593" s="14"/>
      <c r="M593" s="8" t="s">
        <v>1422</v>
      </c>
      <c r="N593" s="2" t="s">
        <v>952</v>
      </c>
      <c r="O593" s="2" t="s">
        <v>1423</v>
      </c>
      <c r="P593" s="2" t="s">
        <v>64</v>
      </c>
      <c r="Q593" s="2" t="s">
        <v>64</v>
      </c>
      <c r="R593" s="2" t="s">
        <v>63</v>
      </c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2" t="s">
        <v>52</v>
      </c>
      <c r="AW593" s="2" t="s">
        <v>1424</v>
      </c>
      <c r="AX593" s="2" t="s">
        <v>52</v>
      </c>
      <c r="AY593" s="2" t="s">
        <v>52</v>
      </c>
    </row>
    <row r="594" spans="1:51" ht="30" customHeight="1" x14ac:dyDescent="0.3">
      <c r="A594" s="8" t="s">
        <v>1390</v>
      </c>
      <c r="B594" s="8" t="s">
        <v>1425</v>
      </c>
      <c r="C594" s="8" t="s">
        <v>206</v>
      </c>
      <c r="D594" s="9"/>
      <c r="E594" s="13"/>
      <c r="F594" s="14"/>
      <c r="G594" s="13"/>
      <c r="H594" s="14"/>
      <c r="I594" s="13"/>
      <c r="J594" s="14"/>
      <c r="K594" s="13"/>
      <c r="L594" s="14"/>
      <c r="M594" s="8" t="s">
        <v>1426</v>
      </c>
      <c r="N594" s="2" t="s">
        <v>952</v>
      </c>
      <c r="O594" s="2" t="s">
        <v>1427</v>
      </c>
      <c r="P594" s="2" t="s">
        <v>64</v>
      </c>
      <c r="Q594" s="2" t="s">
        <v>64</v>
      </c>
      <c r="R594" s="2" t="s">
        <v>63</v>
      </c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2" t="s">
        <v>52</v>
      </c>
      <c r="AW594" s="2" t="s">
        <v>1428</v>
      </c>
      <c r="AX594" s="2" t="s">
        <v>52</v>
      </c>
      <c r="AY594" s="2" t="s">
        <v>52</v>
      </c>
    </row>
    <row r="595" spans="1:51" ht="30" customHeight="1" x14ac:dyDescent="0.3">
      <c r="A595" s="8" t="s">
        <v>1395</v>
      </c>
      <c r="B595" s="8" t="s">
        <v>1396</v>
      </c>
      <c r="C595" s="8" t="s">
        <v>458</v>
      </c>
      <c r="D595" s="9"/>
      <c r="E595" s="13"/>
      <c r="F595" s="14"/>
      <c r="G595" s="13"/>
      <c r="H595" s="14"/>
      <c r="I595" s="13"/>
      <c r="J595" s="14"/>
      <c r="K595" s="13"/>
      <c r="L595" s="14"/>
      <c r="M595" s="8" t="s">
        <v>1397</v>
      </c>
      <c r="N595" s="2" t="s">
        <v>952</v>
      </c>
      <c r="O595" s="2" t="s">
        <v>1398</v>
      </c>
      <c r="P595" s="2" t="s">
        <v>64</v>
      </c>
      <c r="Q595" s="2" t="s">
        <v>64</v>
      </c>
      <c r="R595" s="2" t="s">
        <v>63</v>
      </c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2" t="s">
        <v>52</v>
      </c>
      <c r="AW595" s="2" t="s">
        <v>1429</v>
      </c>
      <c r="AX595" s="2" t="s">
        <v>52</v>
      </c>
      <c r="AY595" s="2" t="s">
        <v>52</v>
      </c>
    </row>
    <row r="596" spans="1:51" ht="30" customHeight="1" x14ac:dyDescent="0.3">
      <c r="A596" s="8" t="s">
        <v>1286</v>
      </c>
      <c r="B596" s="8" t="s">
        <v>501</v>
      </c>
      <c r="C596" s="8" t="s">
        <v>502</v>
      </c>
      <c r="D596" s="9"/>
      <c r="E596" s="13"/>
      <c r="F596" s="14"/>
      <c r="G596" s="13"/>
      <c r="H596" s="14"/>
      <c r="I596" s="13"/>
      <c r="J596" s="14"/>
      <c r="K596" s="13"/>
      <c r="L596" s="14"/>
      <c r="M596" s="8" t="s">
        <v>1287</v>
      </c>
      <c r="N596" s="2" t="s">
        <v>952</v>
      </c>
      <c r="O596" s="2" t="s">
        <v>1288</v>
      </c>
      <c r="P596" s="2" t="s">
        <v>64</v>
      </c>
      <c r="Q596" s="2" t="s">
        <v>64</v>
      </c>
      <c r="R596" s="2" t="s">
        <v>63</v>
      </c>
      <c r="S596" s="3"/>
      <c r="T596" s="3"/>
      <c r="U596" s="3"/>
      <c r="V596" s="3">
        <v>1</v>
      </c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52</v>
      </c>
      <c r="AW596" s="2" t="s">
        <v>1430</v>
      </c>
      <c r="AX596" s="2" t="s">
        <v>52</v>
      </c>
      <c r="AY596" s="2" t="s">
        <v>52</v>
      </c>
    </row>
    <row r="597" spans="1:51" ht="30" customHeight="1" x14ac:dyDescent="0.3">
      <c r="A597" s="8" t="s">
        <v>500</v>
      </c>
      <c r="B597" s="8" t="s">
        <v>501</v>
      </c>
      <c r="C597" s="8" t="s">
        <v>502</v>
      </c>
      <c r="D597" s="9"/>
      <c r="E597" s="13"/>
      <c r="F597" s="14"/>
      <c r="G597" s="13"/>
      <c r="H597" s="14"/>
      <c r="I597" s="13"/>
      <c r="J597" s="14"/>
      <c r="K597" s="13"/>
      <c r="L597" s="14"/>
      <c r="M597" s="8" t="s">
        <v>503</v>
      </c>
      <c r="N597" s="2" t="s">
        <v>952</v>
      </c>
      <c r="O597" s="2" t="s">
        <v>504</v>
      </c>
      <c r="P597" s="2" t="s">
        <v>64</v>
      </c>
      <c r="Q597" s="2" t="s">
        <v>64</v>
      </c>
      <c r="R597" s="2" t="s">
        <v>63</v>
      </c>
      <c r="S597" s="3"/>
      <c r="T597" s="3"/>
      <c r="U597" s="3"/>
      <c r="V597" s="3">
        <v>1</v>
      </c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52</v>
      </c>
      <c r="AW597" s="2" t="s">
        <v>1431</v>
      </c>
      <c r="AX597" s="2" t="s">
        <v>52</v>
      </c>
      <c r="AY597" s="2" t="s">
        <v>52</v>
      </c>
    </row>
    <row r="598" spans="1:51" ht="30" customHeight="1" x14ac:dyDescent="0.3">
      <c r="A598" s="8" t="s">
        <v>551</v>
      </c>
      <c r="B598" s="8" t="s">
        <v>552</v>
      </c>
      <c r="C598" s="8" t="s">
        <v>308</v>
      </c>
      <c r="D598" s="9"/>
      <c r="E598" s="13"/>
      <c r="F598" s="14"/>
      <c r="G598" s="13"/>
      <c r="H598" s="14"/>
      <c r="I598" s="13"/>
      <c r="J598" s="14"/>
      <c r="K598" s="13"/>
      <c r="L598" s="14"/>
      <c r="M598" s="8" t="s">
        <v>52</v>
      </c>
      <c r="N598" s="2" t="s">
        <v>952</v>
      </c>
      <c r="O598" s="2" t="s">
        <v>477</v>
      </c>
      <c r="P598" s="2" t="s">
        <v>64</v>
      </c>
      <c r="Q598" s="2" t="s">
        <v>64</v>
      </c>
      <c r="R598" s="2" t="s">
        <v>64</v>
      </c>
      <c r="S598" s="3">
        <v>1</v>
      </c>
      <c r="T598" s="3">
        <v>2</v>
      </c>
      <c r="U598" s="3">
        <v>0.02</v>
      </c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2" t="s">
        <v>52</v>
      </c>
      <c r="AW598" s="2" t="s">
        <v>1432</v>
      </c>
      <c r="AX598" s="2" t="s">
        <v>52</v>
      </c>
      <c r="AY598" s="2" t="s">
        <v>52</v>
      </c>
    </row>
    <row r="599" spans="1:51" ht="30" customHeight="1" x14ac:dyDescent="0.3">
      <c r="A599" s="8" t="s">
        <v>467</v>
      </c>
      <c r="B599" s="8" t="s">
        <v>52</v>
      </c>
      <c r="C599" s="8" t="s">
        <v>52</v>
      </c>
      <c r="D599" s="9"/>
      <c r="E599" s="13"/>
      <c r="F599" s="14"/>
      <c r="G599" s="13"/>
      <c r="H599" s="14"/>
      <c r="I599" s="13"/>
      <c r="J599" s="14"/>
      <c r="K599" s="13"/>
      <c r="L599" s="14"/>
      <c r="M599" s="8" t="s">
        <v>52</v>
      </c>
      <c r="N599" s="2" t="s">
        <v>83</v>
      </c>
      <c r="O599" s="2" t="s">
        <v>83</v>
      </c>
      <c r="P599" s="2" t="s">
        <v>52</v>
      </c>
      <c r="Q599" s="2" t="s">
        <v>52</v>
      </c>
      <c r="R599" s="2" t="s">
        <v>52</v>
      </c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2" t="s">
        <v>52</v>
      </c>
      <c r="AW599" s="2" t="s">
        <v>52</v>
      </c>
      <c r="AX599" s="2" t="s">
        <v>52</v>
      </c>
      <c r="AY599" s="2" t="s">
        <v>52</v>
      </c>
    </row>
    <row r="600" spans="1:51" ht="30" customHeight="1" x14ac:dyDescent="0.3">
      <c r="A600" s="9"/>
      <c r="B600" s="9"/>
      <c r="C600" s="9"/>
      <c r="D600" s="9"/>
      <c r="E600" s="13"/>
      <c r="F600" s="14"/>
      <c r="G600" s="13"/>
      <c r="H600" s="14"/>
      <c r="I600" s="13"/>
      <c r="J600" s="14"/>
      <c r="K600" s="13"/>
      <c r="L600" s="14"/>
      <c r="M600" s="9"/>
    </row>
    <row r="601" spans="1:51" ht="30" customHeight="1" x14ac:dyDescent="0.3">
      <c r="A601" s="41" t="s">
        <v>1433</v>
      </c>
      <c r="B601" s="41"/>
      <c r="C601" s="41"/>
      <c r="D601" s="41"/>
      <c r="E601" s="42"/>
      <c r="F601" s="43"/>
      <c r="G601" s="42"/>
      <c r="H601" s="43"/>
      <c r="I601" s="42"/>
      <c r="J601" s="43"/>
      <c r="K601" s="42"/>
      <c r="L601" s="43"/>
      <c r="M601" s="41"/>
      <c r="N601" s="1" t="s">
        <v>960</v>
      </c>
    </row>
    <row r="602" spans="1:51" ht="30" customHeight="1" x14ac:dyDescent="0.3">
      <c r="A602" s="8" t="s">
        <v>1286</v>
      </c>
      <c r="B602" s="8" t="s">
        <v>501</v>
      </c>
      <c r="C602" s="8" t="s">
        <v>502</v>
      </c>
      <c r="D602" s="9"/>
      <c r="E602" s="13"/>
      <c r="F602" s="14"/>
      <c r="G602" s="13"/>
      <c r="H602" s="14"/>
      <c r="I602" s="13"/>
      <c r="J602" s="14"/>
      <c r="K602" s="13"/>
      <c r="L602" s="14"/>
      <c r="M602" s="8" t="s">
        <v>1287</v>
      </c>
      <c r="N602" s="2" t="s">
        <v>960</v>
      </c>
      <c r="O602" s="2" t="s">
        <v>1288</v>
      </c>
      <c r="P602" s="2" t="s">
        <v>64</v>
      </c>
      <c r="Q602" s="2" t="s">
        <v>64</v>
      </c>
      <c r="R602" s="2" t="s">
        <v>63</v>
      </c>
      <c r="S602" s="3"/>
      <c r="T602" s="3"/>
      <c r="U602" s="3"/>
      <c r="V602" s="3">
        <v>1</v>
      </c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2" t="s">
        <v>52</v>
      </c>
      <c r="AW602" s="2" t="s">
        <v>1434</v>
      </c>
      <c r="AX602" s="2" t="s">
        <v>52</v>
      </c>
      <c r="AY602" s="2" t="s">
        <v>52</v>
      </c>
    </row>
    <row r="603" spans="1:51" ht="30" customHeight="1" x14ac:dyDescent="0.3">
      <c r="A603" s="8" t="s">
        <v>500</v>
      </c>
      <c r="B603" s="8" t="s">
        <v>501</v>
      </c>
      <c r="C603" s="8" t="s">
        <v>502</v>
      </c>
      <c r="D603" s="9"/>
      <c r="E603" s="13"/>
      <c r="F603" s="14"/>
      <c r="G603" s="13"/>
      <c r="H603" s="14"/>
      <c r="I603" s="13"/>
      <c r="J603" s="14"/>
      <c r="K603" s="13"/>
      <c r="L603" s="14"/>
      <c r="M603" s="8" t="s">
        <v>503</v>
      </c>
      <c r="N603" s="2" t="s">
        <v>960</v>
      </c>
      <c r="O603" s="2" t="s">
        <v>504</v>
      </c>
      <c r="P603" s="2" t="s">
        <v>64</v>
      </c>
      <c r="Q603" s="2" t="s">
        <v>64</v>
      </c>
      <c r="R603" s="2" t="s">
        <v>63</v>
      </c>
      <c r="S603" s="3"/>
      <c r="T603" s="3"/>
      <c r="U603" s="3"/>
      <c r="V603" s="3">
        <v>1</v>
      </c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2" t="s">
        <v>52</v>
      </c>
      <c r="AW603" s="2" t="s">
        <v>1435</v>
      </c>
      <c r="AX603" s="2" t="s">
        <v>52</v>
      </c>
      <c r="AY603" s="2" t="s">
        <v>52</v>
      </c>
    </row>
    <row r="604" spans="1:51" ht="30" customHeight="1" x14ac:dyDescent="0.3">
      <c r="A604" s="8" t="s">
        <v>1286</v>
      </c>
      <c r="B604" s="8" t="s">
        <v>501</v>
      </c>
      <c r="C604" s="8" t="s">
        <v>502</v>
      </c>
      <c r="D604" s="9"/>
      <c r="E604" s="13"/>
      <c r="F604" s="14"/>
      <c r="G604" s="13"/>
      <c r="H604" s="14"/>
      <c r="I604" s="13"/>
      <c r="J604" s="14"/>
      <c r="K604" s="13"/>
      <c r="L604" s="14"/>
      <c r="M604" s="8" t="s">
        <v>1287</v>
      </c>
      <c r="N604" s="2" t="s">
        <v>960</v>
      </c>
      <c r="O604" s="2" t="s">
        <v>1288</v>
      </c>
      <c r="P604" s="2" t="s">
        <v>64</v>
      </c>
      <c r="Q604" s="2" t="s">
        <v>64</v>
      </c>
      <c r="R604" s="2" t="s">
        <v>63</v>
      </c>
      <c r="S604" s="3"/>
      <c r="T604" s="3"/>
      <c r="U604" s="3"/>
      <c r="V604" s="3">
        <v>1</v>
      </c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52</v>
      </c>
      <c r="AW604" s="2" t="s">
        <v>1434</v>
      </c>
      <c r="AX604" s="2" t="s">
        <v>52</v>
      </c>
      <c r="AY604" s="2" t="s">
        <v>52</v>
      </c>
    </row>
    <row r="605" spans="1:51" ht="30" customHeight="1" x14ac:dyDescent="0.3">
      <c r="A605" s="8" t="s">
        <v>500</v>
      </c>
      <c r="B605" s="8" t="s">
        <v>501</v>
      </c>
      <c r="C605" s="8" t="s">
        <v>502</v>
      </c>
      <c r="D605" s="9"/>
      <c r="E605" s="13"/>
      <c r="F605" s="14"/>
      <c r="G605" s="13"/>
      <c r="H605" s="14"/>
      <c r="I605" s="13"/>
      <c r="J605" s="14"/>
      <c r="K605" s="13"/>
      <c r="L605" s="14"/>
      <c r="M605" s="8" t="s">
        <v>503</v>
      </c>
      <c r="N605" s="2" t="s">
        <v>960</v>
      </c>
      <c r="O605" s="2" t="s">
        <v>504</v>
      </c>
      <c r="P605" s="2" t="s">
        <v>64</v>
      </c>
      <c r="Q605" s="2" t="s">
        <v>64</v>
      </c>
      <c r="R605" s="2" t="s">
        <v>63</v>
      </c>
      <c r="S605" s="3"/>
      <c r="T605" s="3"/>
      <c r="U605" s="3"/>
      <c r="V605" s="3">
        <v>1</v>
      </c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2" t="s">
        <v>52</v>
      </c>
      <c r="AW605" s="2" t="s">
        <v>1435</v>
      </c>
      <c r="AX605" s="2" t="s">
        <v>52</v>
      </c>
      <c r="AY605" s="2" t="s">
        <v>52</v>
      </c>
    </row>
    <row r="606" spans="1:51" ht="30" customHeight="1" x14ac:dyDescent="0.3">
      <c r="A606" s="8" t="s">
        <v>488</v>
      </c>
      <c r="B606" s="8" t="s">
        <v>1436</v>
      </c>
      <c r="C606" s="8" t="s">
        <v>308</v>
      </c>
      <c r="D606" s="9"/>
      <c r="E606" s="13"/>
      <c r="F606" s="14"/>
      <c r="G606" s="13"/>
      <c r="H606" s="14"/>
      <c r="I606" s="13"/>
      <c r="J606" s="14"/>
      <c r="K606" s="13"/>
      <c r="L606" s="14"/>
      <c r="M606" s="8" t="s">
        <v>52</v>
      </c>
      <c r="N606" s="2" t="s">
        <v>960</v>
      </c>
      <c r="O606" s="2" t="s">
        <v>477</v>
      </c>
      <c r="P606" s="2" t="s">
        <v>64</v>
      </c>
      <c r="Q606" s="2" t="s">
        <v>64</v>
      </c>
      <c r="R606" s="2" t="s">
        <v>64</v>
      </c>
      <c r="S606" s="3">
        <v>1</v>
      </c>
      <c r="T606" s="3">
        <v>1</v>
      </c>
      <c r="U606" s="3">
        <v>0.2</v>
      </c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52</v>
      </c>
      <c r="AW606" s="2" t="s">
        <v>1437</v>
      </c>
      <c r="AX606" s="2" t="s">
        <v>52</v>
      </c>
      <c r="AY606" s="2" t="s">
        <v>52</v>
      </c>
    </row>
    <row r="607" spans="1:51" ht="30" customHeight="1" x14ac:dyDescent="0.3">
      <c r="A607" s="8" t="s">
        <v>467</v>
      </c>
      <c r="B607" s="8" t="s">
        <v>52</v>
      </c>
      <c r="C607" s="8" t="s">
        <v>52</v>
      </c>
      <c r="D607" s="9"/>
      <c r="E607" s="13"/>
      <c r="F607" s="14"/>
      <c r="G607" s="13"/>
      <c r="H607" s="14"/>
      <c r="I607" s="13"/>
      <c r="J607" s="14"/>
      <c r="K607" s="13"/>
      <c r="L607" s="14"/>
      <c r="M607" s="8" t="s">
        <v>52</v>
      </c>
      <c r="N607" s="2" t="s">
        <v>83</v>
      </c>
      <c r="O607" s="2" t="s">
        <v>83</v>
      </c>
      <c r="P607" s="2" t="s">
        <v>52</v>
      </c>
      <c r="Q607" s="2" t="s">
        <v>52</v>
      </c>
      <c r="R607" s="2" t="s">
        <v>52</v>
      </c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2" t="s">
        <v>52</v>
      </c>
      <c r="AW607" s="2" t="s">
        <v>52</v>
      </c>
      <c r="AX607" s="2" t="s">
        <v>52</v>
      </c>
      <c r="AY607" s="2" t="s">
        <v>52</v>
      </c>
    </row>
    <row r="608" spans="1:51" ht="30" customHeight="1" x14ac:dyDescent="0.3">
      <c r="A608" s="9"/>
      <c r="B608" s="9"/>
      <c r="C608" s="9"/>
      <c r="D608" s="9"/>
      <c r="E608" s="13"/>
      <c r="F608" s="14"/>
      <c r="G608" s="13"/>
      <c r="H608" s="14"/>
      <c r="I608" s="13"/>
      <c r="J608" s="14"/>
      <c r="K608" s="13"/>
      <c r="L608" s="14"/>
      <c r="M608" s="9"/>
    </row>
    <row r="609" spans="1:51" ht="30" customHeight="1" x14ac:dyDescent="0.3">
      <c r="A609" s="41" t="s">
        <v>1438</v>
      </c>
      <c r="B609" s="41"/>
      <c r="C609" s="41"/>
      <c r="D609" s="41"/>
      <c r="E609" s="42"/>
      <c r="F609" s="43"/>
      <c r="G609" s="42"/>
      <c r="H609" s="43"/>
      <c r="I609" s="42"/>
      <c r="J609" s="43"/>
      <c r="K609" s="42"/>
      <c r="L609" s="43"/>
      <c r="M609" s="41"/>
      <c r="N609" s="1" t="s">
        <v>967</v>
      </c>
    </row>
    <row r="610" spans="1:51" ht="30" customHeight="1" x14ac:dyDescent="0.3">
      <c r="A610" s="8" t="s">
        <v>1439</v>
      </c>
      <c r="B610" s="8" t="s">
        <v>1440</v>
      </c>
      <c r="C610" s="8" t="s">
        <v>653</v>
      </c>
      <c r="D610" s="9"/>
      <c r="E610" s="13"/>
      <c r="F610" s="14"/>
      <c r="G610" s="13"/>
      <c r="H610" s="14"/>
      <c r="I610" s="13"/>
      <c r="J610" s="14"/>
      <c r="K610" s="13"/>
      <c r="L610" s="14"/>
      <c r="M610" s="8" t="s">
        <v>1441</v>
      </c>
      <c r="N610" s="2" t="s">
        <v>967</v>
      </c>
      <c r="O610" s="2" t="s">
        <v>1442</v>
      </c>
      <c r="P610" s="2" t="s">
        <v>64</v>
      </c>
      <c r="Q610" s="2" t="s">
        <v>64</v>
      </c>
      <c r="R610" s="2" t="s">
        <v>63</v>
      </c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2" t="s">
        <v>52</v>
      </c>
      <c r="AW610" s="2" t="s">
        <v>1443</v>
      </c>
      <c r="AX610" s="2" t="s">
        <v>52</v>
      </c>
      <c r="AY610" s="2" t="s">
        <v>52</v>
      </c>
    </row>
    <row r="611" spans="1:51" ht="30" customHeight="1" x14ac:dyDescent="0.3">
      <c r="A611" s="8" t="s">
        <v>1439</v>
      </c>
      <c r="B611" s="8" t="s">
        <v>1444</v>
      </c>
      <c r="C611" s="8" t="s">
        <v>653</v>
      </c>
      <c r="D611" s="9"/>
      <c r="E611" s="13"/>
      <c r="F611" s="14"/>
      <c r="G611" s="13"/>
      <c r="H611" s="14"/>
      <c r="I611" s="13"/>
      <c r="J611" s="14"/>
      <c r="K611" s="13"/>
      <c r="L611" s="14"/>
      <c r="M611" s="8" t="s">
        <v>1445</v>
      </c>
      <c r="N611" s="2" t="s">
        <v>967</v>
      </c>
      <c r="O611" s="2" t="s">
        <v>1446</v>
      </c>
      <c r="P611" s="2" t="s">
        <v>64</v>
      </c>
      <c r="Q611" s="2" t="s">
        <v>64</v>
      </c>
      <c r="R611" s="2" t="s">
        <v>63</v>
      </c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2" t="s">
        <v>52</v>
      </c>
      <c r="AW611" s="2" t="s">
        <v>1447</v>
      </c>
      <c r="AX611" s="2" t="s">
        <v>52</v>
      </c>
      <c r="AY611" s="2" t="s">
        <v>52</v>
      </c>
    </row>
    <row r="612" spans="1:51" ht="30" customHeight="1" x14ac:dyDescent="0.3">
      <c r="A612" s="8" t="s">
        <v>1279</v>
      </c>
      <c r="B612" s="8" t="s">
        <v>1280</v>
      </c>
      <c r="C612" s="8" t="s">
        <v>653</v>
      </c>
      <c r="D612" s="9"/>
      <c r="E612" s="13"/>
      <c r="F612" s="14"/>
      <c r="G612" s="13"/>
      <c r="H612" s="14"/>
      <c r="I612" s="13"/>
      <c r="J612" s="14"/>
      <c r="K612" s="13"/>
      <c r="L612" s="14"/>
      <c r="M612" s="8" t="s">
        <v>1281</v>
      </c>
      <c r="N612" s="2" t="s">
        <v>967</v>
      </c>
      <c r="O612" s="2" t="s">
        <v>1282</v>
      </c>
      <c r="P612" s="2" t="s">
        <v>64</v>
      </c>
      <c r="Q612" s="2" t="s">
        <v>64</v>
      </c>
      <c r="R612" s="2" t="s">
        <v>63</v>
      </c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52</v>
      </c>
      <c r="AW612" s="2" t="s">
        <v>1448</v>
      </c>
      <c r="AX612" s="2" t="s">
        <v>52</v>
      </c>
      <c r="AY612" s="2" t="s">
        <v>52</v>
      </c>
    </row>
    <row r="613" spans="1:51" ht="30" customHeight="1" x14ac:dyDescent="0.3">
      <c r="A613" s="8" t="s">
        <v>467</v>
      </c>
      <c r="B613" s="8" t="s">
        <v>52</v>
      </c>
      <c r="C613" s="8" t="s">
        <v>52</v>
      </c>
      <c r="D613" s="9"/>
      <c r="E613" s="13"/>
      <c r="F613" s="14"/>
      <c r="G613" s="13"/>
      <c r="H613" s="14"/>
      <c r="I613" s="13"/>
      <c r="J613" s="14"/>
      <c r="K613" s="13"/>
      <c r="L613" s="14"/>
      <c r="M613" s="8" t="s">
        <v>52</v>
      </c>
      <c r="N613" s="2" t="s">
        <v>83</v>
      </c>
      <c r="O613" s="2" t="s">
        <v>83</v>
      </c>
      <c r="P613" s="2" t="s">
        <v>52</v>
      </c>
      <c r="Q613" s="2" t="s">
        <v>52</v>
      </c>
      <c r="R613" s="2" t="s">
        <v>52</v>
      </c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52</v>
      </c>
      <c r="AW613" s="2" t="s">
        <v>52</v>
      </c>
      <c r="AX613" s="2" t="s">
        <v>52</v>
      </c>
      <c r="AY613" s="2" t="s">
        <v>52</v>
      </c>
    </row>
    <row r="614" spans="1:51" ht="30" customHeight="1" x14ac:dyDescent="0.3">
      <c r="A614" s="9"/>
      <c r="B614" s="9"/>
      <c r="C614" s="9"/>
      <c r="D614" s="9"/>
      <c r="E614" s="13"/>
      <c r="F614" s="14"/>
      <c r="G614" s="13"/>
      <c r="H614" s="14"/>
      <c r="I614" s="13"/>
      <c r="J614" s="14"/>
      <c r="K614" s="13"/>
      <c r="L614" s="14"/>
      <c r="M614" s="9"/>
    </row>
    <row r="615" spans="1:51" ht="30" customHeight="1" x14ac:dyDescent="0.3">
      <c r="A615" s="41" t="s">
        <v>1449</v>
      </c>
      <c r="B615" s="41"/>
      <c r="C615" s="41"/>
      <c r="D615" s="41"/>
      <c r="E615" s="42"/>
      <c r="F615" s="43"/>
      <c r="G615" s="42"/>
      <c r="H615" s="43"/>
      <c r="I615" s="42"/>
      <c r="J615" s="43"/>
      <c r="K615" s="42"/>
      <c r="L615" s="43"/>
      <c r="M615" s="41"/>
      <c r="N615" s="1" t="s">
        <v>971</v>
      </c>
    </row>
    <row r="616" spans="1:51" ht="30" customHeight="1" x14ac:dyDescent="0.3">
      <c r="A616" s="8" t="s">
        <v>1286</v>
      </c>
      <c r="B616" s="8" t="s">
        <v>501</v>
      </c>
      <c r="C616" s="8" t="s">
        <v>502</v>
      </c>
      <c r="D616" s="9"/>
      <c r="E616" s="13"/>
      <c r="F616" s="14"/>
      <c r="G616" s="13"/>
      <c r="H616" s="14"/>
      <c r="I616" s="13"/>
      <c r="J616" s="14"/>
      <c r="K616" s="13"/>
      <c r="L616" s="14"/>
      <c r="M616" s="8" t="s">
        <v>1287</v>
      </c>
      <c r="N616" s="2" t="s">
        <v>971</v>
      </c>
      <c r="O616" s="2" t="s">
        <v>1288</v>
      </c>
      <c r="P616" s="2" t="s">
        <v>64</v>
      </c>
      <c r="Q616" s="2" t="s">
        <v>64</v>
      </c>
      <c r="R616" s="2" t="s">
        <v>63</v>
      </c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2" t="s">
        <v>52</v>
      </c>
      <c r="AW616" s="2" t="s">
        <v>1450</v>
      </c>
      <c r="AX616" s="2" t="s">
        <v>52</v>
      </c>
      <c r="AY616" s="2" t="s">
        <v>52</v>
      </c>
    </row>
    <row r="617" spans="1:51" ht="30" customHeight="1" x14ac:dyDescent="0.3">
      <c r="A617" s="8" t="s">
        <v>500</v>
      </c>
      <c r="B617" s="8" t="s">
        <v>501</v>
      </c>
      <c r="C617" s="8" t="s">
        <v>502</v>
      </c>
      <c r="D617" s="9"/>
      <c r="E617" s="13"/>
      <c r="F617" s="14"/>
      <c r="G617" s="13"/>
      <c r="H617" s="14"/>
      <c r="I617" s="13"/>
      <c r="J617" s="14"/>
      <c r="K617" s="13"/>
      <c r="L617" s="14"/>
      <c r="M617" s="8" t="s">
        <v>503</v>
      </c>
      <c r="N617" s="2" t="s">
        <v>971</v>
      </c>
      <c r="O617" s="2" t="s">
        <v>504</v>
      </c>
      <c r="P617" s="2" t="s">
        <v>64</v>
      </c>
      <c r="Q617" s="2" t="s">
        <v>64</v>
      </c>
      <c r="R617" s="2" t="s">
        <v>63</v>
      </c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2" t="s">
        <v>52</v>
      </c>
      <c r="AW617" s="2" t="s">
        <v>1451</v>
      </c>
      <c r="AX617" s="2" t="s">
        <v>52</v>
      </c>
      <c r="AY617" s="2" t="s">
        <v>52</v>
      </c>
    </row>
    <row r="618" spans="1:51" ht="30" customHeight="1" x14ac:dyDescent="0.3">
      <c r="A618" s="8" t="s">
        <v>467</v>
      </c>
      <c r="B618" s="8" t="s">
        <v>52</v>
      </c>
      <c r="C618" s="8" t="s">
        <v>52</v>
      </c>
      <c r="D618" s="9"/>
      <c r="E618" s="13"/>
      <c r="F618" s="14"/>
      <c r="G618" s="13"/>
      <c r="H618" s="14"/>
      <c r="I618" s="13"/>
      <c r="J618" s="14"/>
      <c r="K618" s="13"/>
      <c r="L618" s="14"/>
      <c r="M618" s="8" t="s">
        <v>52</v>
      </c>
      <c r="N618" s="2" t="s">
        <v>83</v>
      </c>
      <c r="O618" s="2" t="s">
        <v>83</v>
      </c>
      <c r="P618" s="2" t="s">
        <v>52</v>
      </c>
      <c r="Q618" s="2" t="s">
        <v>52</v>
      </c>
      <c r="R618" s="2" t="s">
        <v>52</v>
      </c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52</v>
      </c>
      <c r="AW618" s="2" t="s">
        <v>52</v>
      </c>
      <c r="AX618" s="2" t="s">
        <v>52</v>
      </c>
      <c r="AY618" s="2" t="s">
        <v>52</v>
      </c>
    </row>
    <row r="619" spans="1:51" ht="30" customHeight="1" x14ac:dyDescent="0.3">
      <c r="A619" s="9"/>
      <c r="B619" s="9"/>
      <c r="C619" s="9"/>
      <c r="D619" s="9"/>
      <c r="E619" s="13"/>
      <c r="F619" s="14"/>
      <c r="G619" s="13"/>
      <c r="H619" s="14"/>
      <c r="I619" s="13"/>
      <c r="J619" s="14"/>
      <c r="K619" s="13"/>
      <c r="L619" s="14"/>
      <c r="M619" s="9"/>
    </row>
    <row r="620" spans="1:51" ht="30" customHeight="1" x14ac:dyDescent="0.3">
      <c r="A620" s="41" t="s">
        <v>1452</v>
      </c>
      <c r="B620" s="41"/>
      <c r="C620" s="41"/>
      <c r="D620" s="41"/>
      <c r="E620" s="42"/>
      <c r="F620" s="43"/>
      <c r="G620" s="42"/>
      <c r="H620" s="43"/>
      <c r="I620" s="42"/>
      <c r="J620" s="43"/>
      <c r="K620" s="42"/>
      <c r="L620" s="43"/>
      <c r="M620" s="41"/>
      <c r="N620" s="1" t="s">
        <v>977</v>
      </c>
    </row>
    <row r="621" spans="1:51" ht="30" customHeight="1" x14ac:dyDescent="0.3">
      <c r="A621" s="8" t="s">
        <v>1390</v>
      </c>
      <c r="B621" s="8" t="s">
        <v>1454</v>
      </c>
      <c r="C621" s="8" t="s">
        <v>206</v>
      </c>
      <c r="D621" s="9">
        <v>0.05</v>
      </c>
      <c r="E621" s="13">
        <f>단가대비표!O93</f>
        <v>0</v>
      </c>
      <c r="F621" s="14">
        <f>TRUNC(E621*D621,1)</f>
        <v>0</v>
      </c>
      <c r="G621" s="13">
        <f>단가대비표!P93</f>
        <v>0</v>
      </c>
      <c r="H621" s="14">
        <f>TRUNC(G621*D621,1)</f>
        <v>0</v>
      </c>
      <c r="I621" s="13">
        <f>단가대비표!V93</f>
        <v>0</v>
      </c>
      <c r="J621" s="14">
        <f>TRUNC(I621*D621,1)</f>
        <v>0</v>
      </c>
      <c r="K621" s="13">
        <f t="shared" ref="K621:L624" si="0">TRUNC(E621+G621+I621,1)</f>
        <v>0</v>
      </c>
      <c r="L621" s="14">
        <f t="shared" si="0"/>
        <v>0</v>
      </c>
      <c r="M621" s="8" t="s">
        <v>1455</v>
      </c>
      <c r="N621" s="2" t="s">
        <v>977</v>
      </c>
      <c r="O621" s="2" t="s">
        <v>1456</v>
      </c>
      <c r="P621" s="2" t="s">
        <v>64</v>
      </c>
      <c r="Q621" s="2" t="s">
        <v>64</v>
      </c>
      <c r="R621" s="2" t="s">
        <v>63</v>
      </c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2" t="s">
        <v>52</v>
      </c>
      <c r="AW621" s="2" t="s">
        <v>1457</v>
      </c>
      <c r="AX621" s="2" t="s">
        <v>52</v>
      </c>
      <c r="AY621" s="2" t="s">
        <v>52</v>
      </c>
    </row>
    <row r="622" spans="1:51" ht="30" customHeight="1" x14ac:dyDescent="0.3">
      <c r="A622" s="8" t="s">
        <v>1395</v>
      </c>
      <c r="B622" s="8" t="s">
        <v>1396</v>
      </c>
      <c r="C622" s="8" t="s">
        <v>458</v>
      </c>
      <c r="D622" s="9">
        <v>0.1</v>
      </c>
      <c r="E622" s="13">
        <f>단가대비표!O89</f>
        <v>0</v>
      </c>
      <c r="F622" s="14">
        <f>TRUNC(E622*D622,1)</f>
        <v>0</v>
      </c>
      <c r="G622" s="13">
        <f>단가대비표!P89</f>
        <v>0</v>
      </c>
      <c r="H622" s="14">
        <f>TRUNC(G622*D622,1)</f>
        <v>0</v>
      </c>
      <c r="I622" s="13">
        <f>단가대비표!V89</f>
        <v>0</v>
      </c>
      <c r="J622" s="14">
        <f>TRUNC(I622*D622,1)</f>
        <v>0</v>
      </c>
      <c r="K622" s="13">
        <f t="shared" si="0"/>
        <v>0</v>
      </c>
      <c r="L622" s="14">
        <f t="shared" si="0"/>
        <v>0</v>
      </c>
      <c r="M622" s="8" t="s">
        <v>1397</v>
      </c>
      <c r="N622" s="2" t="s">
        <v>977</v>
      </c>
      <c r="O622" s="2" t="s">
        <v>1398</v>
      </c>
      <c r="P622" s="2" t="s">
        <v>64</v>
      </c>
      <c r="Q622" s="2" t="s">
        <v>64</v>
      </c>
      <c r="R622" s="2" t="s">
        <v>63</v>
      </c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2" t="s">
        <v>52</v>
      </c>
      <c r="AW622" s="2" t="s">
        <v>1458</v>
      </c>
      <c r="AX622" s="2" t="s">
        <v>52</v>
      </c>
      <c r="AY622" s="2" t="s">
        <v>52</v>
      </c>
    </row>
    <row r="623" spans="1:51" ht="30" customHeight="1" x14ac:dyDescent="0.3">
      <c r="A623" s="8" t="s">
        <v>1286</v>
      </c>
      <c r="B623" s="8" t="s">
        <v>501</v>
      </c>
      <c r="C623" s="8" t="s">
        <v>502</v>
      </c>
      <c r="D623" s="9">
        <v>0.01</v>
      </c>
      <c r="E623" s="13">
        <f>단가대비표!O125</f>
        <v>0</v>
      </c>
      <c r="F623" s="14">
        <f>TRUNC(E623*D623,1)</f>
        <v>0</v>
      </c>
      <c r="G623" s="13">
        <f>단가대비표!P125</f>
        <v>0</v>
      </c>
      <c r="H623" s="14">
        <f>TRUNC(G623*D623,1)</f>
        <v>0</v>
      </c>
      <c r="I623" s="13">
        <f>단가대비표!V125</f>
        <v>0</v>
      </c>
      <c r="J623" s="14">
        <f>TRUNC(I623*D623,1)</f>
        <v>0</v>
      </c>
      <c r="K623" s="13">
        <f t="shared" si="0"/>
        <v>0</v>
      </c>
      <c r="L623" s="14">
        <f t="shared" si="0"/>
        <v>0</v>
      </c>
      <c r="M623" s="8" t="s">
        <v>1287</v>
      </c>
      <c r="N623" s="2" t="s">
        <v>977</v>
      </c>
      <c r="O623" s="2" t="s">
        <v>1288</v>
      </c>
      <c r="P623" s="2" t="s">
        <v>64</v>
      </c>
      <c r="Q623" s="2" t="s">
        <v>64</v>
      </c>
      <c r="R623" s="2" t="s">
        <v>63</v>
      </c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2" t="s">
        <v>52</v>
      </c>
      <c r="AW623" s="2" t="s">
        <v>1459</v>
      </c>
      <c r="AX623" s="2" t="s">
        <v>52</v>
      </c>
      <c r="AY623" s="2" t="s">
        <v>52</v>
      </c>
    </row>
    <row r="624" spans="1:51" ht="30" customHeight="1" x14ac:dyDescent="0.3">
      <c r="A624" s="8" t="s">
        <v>500</v>
      </c>
      <c r="B624" s="8" t="s">
        <v>501</v>
      </c>
      <c r="C624" s="8" t="s">
        <v>502</v>
      </c>
      <c r="D624" s="9">
        <v>1E-3</v>
      </c>
      <c r="E624" s="13">
        <f>단가대비표!O112</f>
        <v>0</v>
      </c>
      <c r="F624" s="14">
        <f>TRUNC(E624*D624,1)</f>
        <v>0</v>
      </c>
      <c r="G624" s="13">
        <f>단가대비표!P112</f>
        <v>0</v>
      </c>
      <c r="H624" s="14">
        <f>TRUNC(G624*D624,1)</f>
        <v>0</v>
      </c>
      <c r="I624" s="13">
        <f>단가대비표!V112</f>
        <v>0</v>
      </c>
      <c r="J624" s="14">
        <f>TRUNC(I624*D624,1)</f>
        <v>0</v>
      </c>
      <c r="K624" s="13">
        <f t="shared" si="0"/>
        <v>0</v>
      </c>
      <c r="L624" s="14">
        <f t="shared" si="0"/>
        <v>0</v>
      </c>
      <c r="M624" s="8" t="s">
        <v>503</v>
      </c>
      <c r="N624" s="2" t="s">
        <v>977</v>
      </c>
      <c r="O624" s="2" t="s">
        <v>504</v>
      </c>
      <c r="P624" s="2" t="s">
        <v>64</v>
      </c>
      <c r="Q624" s="2" t="s">
        <v>64</v>
      </c>
      <c r="R624" s="2" t="s">
        <v>63</v>
      </c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2" t="s">
        <v>52</v>
      </c>
      <c r="AW624" s="2" t="s">
        <v>1460</v>
      </c>
      <c r="AX624" s="2" t="s">
        <v>52</v>
      </c>
      <c r="AY624" s="2" t="s">
        <v>52</v>
      </c>
    </row>
    <row r="625" spans="1:51" ht="30" customHeight="1" x14ac:dyDescent="0.3">
      <c r="A625" s="8" t="s">
        <v>467</v>
      </c>
      <c r="B625" s="8" t="s">
        <v>52</v>
      </c>
      <c r="C625" s="8" t="s">
        <v>52</v>
      </c>
      <c r="D625" s="9"/>
      <c r="E625" s="13"/>
      <c r="F625" s="14">
        <f>TRUNC(SUMIF(N621:N624, N620, F621:F624),0)</f>
        <v>0</v>
      </c>
      <c r="G625" s="13"/>
      <c r="H625" s="14">
        <f>TRUNC(SUMIF(N621:N624, N620, H621:H624),0)</f>
        <v>0</v>
      </c>
      <c r="I625" s="13"/>
      <c r="J625" s="14">
        <f>TRUNC(SUMIF(N621:N624, N620, J621:J624),0)</f>
        <v>0</v>
      </c>
      <c r="K625" s="13"/>
      <c r="L625" s="14">
        <f>F625+H625+J625</f>
        <v>0</v>
      </c>
      <c r="M625" s="8" t="s">
        <v>52</v>
      </c>
      <c r="N625" s="2" t="s">
        <v>83</v>
      </c>
      <c r="O625" s="2" t="s">
        <v>83</v>
      </c>
      <c r="P625" s="2" t="s">
        <v>52</v>
      </c>
      <c r="Q625" s="2" t="s">
        <v>52</v>
      </c>
      <c r="R625" s="2" t="s">
        <v>52</v>
      </c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2" t="s">
        <v>52</v>
      </c>
      <c r="AW625" s="2" t="s">
        <v>52</v>
      </c>
      <c r="AX625" s="2" t="s">
        <v>52</v>
      </c>
      <c r="AY625" s="2" t="s">
        <v>52</v>
      </c>
    </row>
    <row r="626" spans="1:51" ht="30" customHeight="1" x14ac:dyDescent="0.3">
      <c r="A626" s="9"/>
      <c r="B626" s="9"/>
      <c r="C626" s="9"/>
      <c r="D626" s="9"/>
      <c r="E626" s="13"/>
      <c r="F626" s="14"/>
      <c r="G626" s="13"/>
      <c r="H626" s="14"/>
      <c r="I626" s="13"/>
      <c r="J626" s="14"/>
      <c r="K626" s="13"/>
      <c r="L626" s="14"/>
      <c r="M626" s="9"/>
    </row>
    <row r="627" spans="1:51" ht="30" customHeight="1" x14ac:dyDescent="0.3">
      <c r="A627" s="41" t="s">
        <v>1461</v>
      </c>
      <c r="B627" s="41"/>
      <c r="C627" s="41"/>
      <c r="D627" s="41"/>
      <c r="E627" s="42"/>
      <c r="F627" s="43"/>
      <c r="G627" s="42"/>
      <c r="H627" s="43"/>
      <c r="I627" s="42"/>
      <c r="J627" s="43"/>
      <c r="K627" s="42"/>
      <c r="L627" s="43"/>
      <c r="M627" s="41"/>
      <c r="N627" s="1" t="s">
        <v>996</v>
      </c>
    </row>
    <row r="628" spans="1:51" ht="30" customHeight="1" x14ac:dyDescent="0.3">
      <c r="A628" s="8" t="s">
        <v>993</v>
      </c>
      <c r="B628" s="8" t="s">
        <v>994</v>
      </c>
      <c r="C628" s="8" t="s">
        <v>60</v>
      </c>
      <c r="D628" s="9">
        <v>0.25</v>
      </c>
      <c r="E628" s="13">
        <f>단가대비표!O7</f>
        <v>0</v>
      </c>
      <c r="F628" s="14">
        <f>TRUNC(E628*D628,1)</f>
        <v>0</v>
      </c>
      <c r="G628" s="13">
        <f>단가대비표!P7</f>
        <v>0</v>
      </c>
      <c r="H628" s="14">
        <f>TRUNC(G628*D628,1)</f>
        <v>0</v>
      </c>
      <c r="I628" s="13">
        <f>단가대비표!V7</f>
        <v>0</v>
      </c>
      <c r="J628" s="14">
        <f>TRUNC(I628*D628,1)</f>
        <v>0</v>
      </c>
      <c r="K628" s="13">
        <f>TRUNC(E628+G628+I628,1)</f>
        <v>0</v>
      </c>
      <c r="L628" s="14">
        <f>TRUNC(F628+H628+J628,1)</f>
        <v>0</v>
      </c>
      <c r="M628" s="8" t="s">
        <v>1463</v>
      </c>
      <c r="N628" s="2" t="s">
        <v>996</v>
      </c>
      <c r="O628" s="2" t="s">
        <v>1464</v>
      </c>
      <c r="P628" s="2" t="s">
        <v>64</v>
      </c>
      <c r="Q628" s="2" t="s">
        <v>64</v>
      </c>
      <c r="R628" s="2" t="s">
        <v>63</v>
      </c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2" t="s">
        <v>52</v>
      </c>
      <c r="AW628" s="2" t="s">
        <v>1465</v>
      </c>
      <c r="AX628" s="2" t="s">
        <v>52</v>
      </c>
      <c r="AY628" s="2" t="s">
        <v>52</v>
      </c>
    </row>
    <row r="629" spans="1:51" ht="30" customHeight="1" x14ac:dyDescent="0.3">
      <c r="A629" s="8" t="s">
        <v>467</v>
      </c>
      <c r="B629" s="8" t="s">
        <v>52</v>
      </c>
      <c r="C629" s="8" t="s">
        <v>52</v>
      </c>
      <c r="D629" s="9"/>
      <c r="E629" s="13"/>
      <c r="F629" s="14">
        <f>TRUNC(SUMIF(N628:N628, N627, F628:F628),0)</f>
        <v>0</v>
      </c>
      <c r="G629" s="13"/>
      <c r="H629" s="14">
        <f>TRUNC(SUMIF(N628:N628, N627, H628:H628),0)</f>
        <v>0</v>
      </c>
      <c r="I629" s="13"/>
      <c r="J629" s="14">
        <f>TRUNC(SUMIF(N628:N628, N627, J628:J628),0)</f>
        <v>0</v>
      </c>
      <c r="K629" s="13"/>
      <c r="L629" s="14">
        <f>F629+H629+J629</f>
        <v>0</v>
      </c>
      <c r="M629" s="8" t="s">
        <v>52</v>
      </c>
      <c r="N629" s="2" t="s">
        <v>83</v>
      </c>
      <c r="O629" s="2" t="s">
        <v>83</v>
      </c>
      <c r="P629" s="2" t="s">
        <v>52</v>
      </c>
      <c r="Q629" s="2" t="s">
        <v>52</v>
      </c>
      <c r="R629" s="2" t="s">
        <v>52</v>
      </c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2" t="s">
        <v>52</v>
      </c>
      <c r="AW629" s="2" t="s">
        <v>52</v>
      </c>
      <c r="AX629" s="2" t="s">
        <v>52</v>
      </c>
      <c r="AY629" s="2" t="s">
        <v>52</v>
      </c>
    </row>
    <row r="630" spans="1:51" ht="30" customHeight="1" x14ac:dyDescent="0.3">
      <c r="A630" s="9"/>
      <c r="B630" s="9"/>
      <c r="C630" s="9"/>
      <c r="D630" s="9"/>
      <c r="E630" s="13"/>
      <c r="F630" s="14"/>
      <c r="G630" s="13"/>
      <c r="H630" s="14"/>
      <c r="I630" s="13"/>
      <c r="J630" s="14"/>
      <c r="K630" s="13"/>
      <c r="L630" s="14"/>
      <c r="M630" s="9"/>
    </row>
    <row r="631" spans="1:51" ht="30" customHeight="1" x14ac:dyDescent="0.3">
      <c r="A631" s="41" t="s">
        <v>1466</v>
      </c>
      <c r="B631" s="41"/>
      <c r="C631" s="41"/>
      <c r="D631" s="41"/>
      <c r="E631" s="42"/>
      <c r="F631" s="43"/>
      <c r="G631" s="42"/>
      <c r="H631" s="43"/>
      <c r="I631" s="42"/>
      <c r="J631" s="43"/>
      <c r="K631" s="42"/>
      <c r="L631" s="43"/>
      <c r="M631" s="41"/>
      <c r="N631" s="1" t="s">
        <v>1001</v>
      </c>
    </row>
    <row r="632" spans="1:51" ht="30" customHeight="1" x14ac:dyDescent="0.3">
      <c r="A632" s="8" t="s">
        <v>998</v>
      </c>
      <c r="B632" s="8" t="s">
        <v>999</v>
      </c>
      <c r="C632" s="8" t="s">
        <v>60</v>
      </c>
      <c r="D632" s="9"/>
      <c r="E632" s="13"/>
      <c r="F632" s="14"/>
      <c r="G632" s="13"/>
      <c r="H632" s="14"/>
      <c r="I632" s="13"/>
      <c r="J632" s="14"/>
      <c r="K632" s="13"/>
      <c r="L632" s="14"/>
      <c r="M632" s="8" t="s">
        <v>1468</v>
      </c>
      <c r="N632" s="2" t="s">
        <v>1001</v>
      </c>
      <c r="O632" s="2" t="s">
        <v>1469</v>
      </c>
      <c r="P632" s="2" t="s">
        <v>64</v>
      </c>
      <c r="Q632" s="2" t="s">
        <v>64</v>
      </c>
      <c r="R632" s="2" t="s">
        <v>63</v>
      </c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52</v>
      </c>
      <c r="AW632" s="2" t="s">
        <v>1470</v>
      </c>
      <c r="AX632" s="2" t="s">
        <v>52</v>
      </c>
      <c r="AY632" s="2" t="s">
        <v>52</v>
      </c>
    </row>
    <row r="633" spans="1:51" ht="30" customHeight="1" x14ac:dyDescent="0.3">
      <c r="A633" s="8" t="s">
        <v>1125</v>
      </c>
      <c r="B633" s="8" t="s">
        <v>1126</v>
      </c>
      <c r="C633" s="8" t="s">
        <v>653</v>
      </c>
      <c r="D633" s="9"/>
      <c r="E633" s="13"/>
      <c r="F633" s="14"/>
      <c r="G633" s="13"/>
      <c r="H633" s="14"/>
      <c r="I633" s="13"/>
      <c r="J633" s="14"/>
      <c r="K633" s="13"/>
      <c r="L633" s="14"/>
      <c r="M633" s="8" t="s">
        <v>1127</v>
      </c>
      <c r="N633" s="2" t="s">
        <v>1001</v>
      </c>
      <c r="O633" s="2" t="s">
        <v>1128</v>
      </c>
      <c r="P633" s="2" t="s">
        <v>64</v>
      </c>
      <c r="Q633" s="2" t="s">
        <v>64</v>
      </c>
      <c r="R633" s="2" t="s">
        <v>63</v>
      </c>
      <c r="S633" s="3"/>
      <c r="T633" s="3"/>
      <c r="U633" s="3"/>
      <c r="V633" s="3">
        <v>1</v>
      </c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2" t="s">
        <v>52</v>
      </c>
      <c r="AW633" s="2" t="s">
        <v>1471</v>
      </c>
      <c r="AX633" s="2" t="s">
        <v>52</v>
      </c>
      <c r="AY633" s="2" t="s">
        <v>52</v>
      </c>
    </row>
    <row r="634" spans="1:51" ht="30" customHeight="1" x14ac:dyDescent="0.3">
      <c r="A634" s="8" t="s">
        <v>479</v>
      </c>
      <c r="B634" s="8" t="s">
        <v>1472</v>
      </c>
      <c r="C634" s="8" t="s">
        <v>308</v>
      </c>
      <c r="D634" s="9"/>
      <c r="E634" s="13"/>
      <c r="F634" s="14"/>
      <c r="G634" s="13"/>
      <c r="H634" s="14"/>
      <c r="I634" s="13"/>
      <c r="J634" s="14"/>
      <c r="K634" s="13"/>
      <c r="L634" s="14"/>
      <c r="M634" s="8" t="s">
        <v>52</v>
      </c>
      <c r="N634" s="2" t="s">
        <v>1001</v>
      </c>
      <c r="O634" s="2" t="s">
        <v>477</v>
      </c>
      <c r="P634" s="2" t="s">
        <v>64</v>
      </c>
      <c r="Q634" s="2" t="s">
        <v>64</v>
      </c>
      <c r="R634" s="2" t="s">
        <v>64</v>
      </c>
      <c r="S634" s="3">
        <v>0</v>
      </c>
      <c r="T634" s="3">
        <v>0</v>
      </c>
      <c r="U634" s="3">
        <v>0.16</v>
      </c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2" t="s">
        <v>52</v>
      </c>
      <c r="AW634" s="2" t="s">
        <v>1473</v>
      </c>
      <c r="AX634" s="2" t="s">
        <v>52</v>
      </c>
      <c r="AY634" s="2" t="s">
        <v>52</v>
      </c>
    </row>
    <row r="635" spans="1:51" ht="30" customHeight="1" x14ac:dyDescent="0.3">
      <c r="A635" s="8" t="s">
        <v>1132</v>
      </c>
      <c r="B635" s="8" t="s">
        <v>501</v>
      </c>
      <c r="C635" s="8" t="s">
        <v>502</v>
      </c>
      <c r="D635" s="9"/>
      <c r="E635" s="13"/>
      <c r="F635" s="14"/>
      <c r="G635" s="13"/>
      <c r="H635" s="14"/>
      <c r="I635" s="13"/>
      <c r="J635" s="14"/>
      <c r="K635" s="13"/>
      <c r="L635" s="14"/>
      <c r="M635" s="8" t="s">
        <v>1133</v>
      </c>
      <c r="N635" s="2" t="s">
        <v>1001</v>
      </c>
      <c r="O635" s="2" t="s">
        <v>1134</v>
      </c>
      <c r="P635" s="2" t="s">
        <v>64</v>
      </c>
      <c r="Q635" s="2" t="s">
        <v>64</v>
      </c>
      <c r="R635" s="2" t="s">
        <v>63</v>
      </c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2" t="s">
        <v>52</v>
      </c>
      <c r="AW635" s="2" t="s">
        <v>1474</v>
      </c>
      <c r="AX635" s="2" t="s">
        <v>63</v>
      </c>
      <c r="AY635" s="2" t="s">
        <v>52</v>
      </c>
    </row>
    <row r="636" spans="1:51" ht="30" customHeight="1" x14ac:dyDescent="0.3">
      <c r="A636" s="8" t="s">
        <v>467</v>
      </c>
      <c r="B636" s="8" t="s">
        <v>52</v>
      </c>
      <c r="C636" s="8" t="s">
        <v>52</v>
      </c>
      <c r="D636" s="9"/>
      <c r="E636" s="13"/>
      <c r="F636" s="14"/>
      <c r="G636" s="13"/>
      <c r="H636" s="14"/>
      <c r="I636" s="13"/>
      <c r="J636" s="14"/>
      <c r="K636" s="13"/>
      <c r="L636" s="14"/>
      <c r="M636" s="8" t="s">
        <v>52</v>
      </c>
      <c r="N636" s="2" t="s">
        <v>83</v>
      </c>
      <c r="O636" s="2" t="s">
        <v>83</v>
      </c>
      <c r="P636" s="2" t="s">
        <v>52</v>
      </c>
      <c r="Q636" s="2" t="s">
        <v>52</v>
      </c>
      <c r="R636" s="2" t="s">
        <v>52</v>
      </c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2" t="s">
        <v>52</v>
      </c>
      <c r="AW636" s="2" t="s">
        <v>52</v>
      </c>
      <c r="AX636" s="2" t="s">
        <v>52</v>
      </c>
      <c r="AY636" s="2" t="s">
        <v>52</v>
      </c>
    </row>
    <row r="637" spans="1:51" ht="30" customHeight="1" x14ac:dyDescent="0.3">
      <c r="A637" s="9"/>
      <c r="B637" s="9"/>
      <c r="C637" s="9"/>
      <c r="D637" s="9"/>
      <c r="E637" s="13"/>
      <c r="F637" s="14"/>
      <c r="G637" s="13"/>
      <c r="H637" s="14"/>
      <c r="I637" s="13"/>
      <c r="J637" s="14"/>
      <c r="K637" s="13"/>
      <c r="L637" s="14"/>
      <c r="M637" s="9"/>
    </row>
    <row r="638" spans="1:51" ht="30" customHeight="1" x14ac:dyDescent="0.3">
      <c r="A638" s="41" t="s">
        <v>1475</v>
      </c>
      <c r="B638" s="41"/>
      <c r="C638" s="41"/>
      <c r="D638" s="41"/>
      <c r="E638" s="42"/>
      <c r="F638" s="43"/>
      <c r="G638" s="42"/>
      <c r="H638" s="43"/>
      <c r="I638" s="42"/>
      <c r="J638" s="43"/>
      <c r="K638" s="42"/>
      <c r="L638" s="43"/>
      <c r="M638" s="41"/>
      <c r="N638" s="1" t="s">
        <v>1476</v>
      </c>
    </row>
    <row r="639" spans="1:51" ht="30" customHeight="1" x14ac:dyDescent="0.3">
      <c r="A639" s="8" t="s">
        <v>1477</v>
      </c>
      <c r="B639" s="8" t="s">
        <v>1478</v>
      </c>
      <c r="C639" s="8" t="s">
        <v>60</v>
      </c>
      <c r="D639" s="9"/>
      <c r="E639" s="13"/>
      <c r="F639" s="14"/>
      <c r="G639" s="13"/>
      <c r="H639" s="14"/>
      <c r="I639" s="13"/>
      <c r="J639" s="14"/>
      <c r="K639" s="13"/>
      <c r="L639" s="14"/>
      <c r="M639" s="8" t="s">
        <v>1480</v>
      </c>
      <c r="N639" s="2" t="s">
        <v>1476</v>
      </c>
      <c r="O639" s="2" t="s">
        <v>1481</v>
      </c>
      <c r="P639" s="2" t="s">
        <v>64</v>
      </c>
      <c r="Q639" s="2" t="s">
        <v>64</v>
      </c>
      <c r="R639" s="2" t="s">
        <v>63</v>
      </c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2" t="s">
        <v>52</v>
      </c>
      <c r="AW639" s="2" t="s">
        <v>1482</v>
      </c>
      <c r="AX639" s="2" t="s">
        <v>52</v>
      </c>
      <c r="AY639" s="2" t="s">
        <v>52</v>
      </c>
    </row>
    <row r="640" spans="1:51" ht="30" customHeight="1" x14ac:dyDescent="0.3">
      <c r="A640" s="8" t="s">
        <v>1366</v>
      </c>
      <c r="B640" s="8" t="s">
        <v>1367</v>
      </c>
      <c r="C640" s="8" t="s">
        <v>653</v>
      </c>
      <c r="D640" s="9"/>
      <c r="E640" s="13"/>
      <c r="F640" s="14"/>
      <c r="G640" s="13"/>
      <c r="H640" s="14"/>
      <c r="I640" s="13"/>
      <c r="J640" s="14"/>
      <c r="K640" s="13"/>
      <c r="L640" s="14"/>
      <c r="M640" s="8" t="s">
        <v>1368</v>
      </c>
      <c r="N640" s="2" t="s">
        <v>1476</v>
      </c>
      <c r="O640" s="2" t="s">
        <v>1369</v>
      </c>
      <c r="P640" s="2" t="s">
        <v>64</v>
      </c>
      <c r="Q640" s="2" t="s">
        <v>64</v>
      </c>
      <c r="R640" s="2" t="s">
        <v>63</v>
      </c>
      <c r="S640" s="3"/>
      <c r="T640" s="3"/>
      <c r="U640" s="3"/>
      <c r="V640" s="3">
        <v>1</v>
      </c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2" t="s">
        <v>52</v>
      </c>
      <c r="AW640" s="2" t="s">
        <v>1483</v>
      </c>
      <c r="AX640" s="2" t="s">
        <v>52</v>
      </c>
      <c r="AY640" s="2" t="s">
        <v>52</v>
      </c>
    </row>
    <row r="641" spans="1:51" ht="30" customHeight="1" x14ac:dyDescent="0.3">
      <c r="A641" s="8" t="s">
        <v>479</v>
      </c>
      <c r="B641" s="8" t="s">
        <v>1484</v>
      </c>
      <c r="C641" s="8" t="s">
        <v>308</v>
      </c>
      <c r="D641" s="9"/>
      <c r="E641" s="13"/>
      <c r="F641" s="14"/>
      <c r="G641" s="13"/>
      <c r="H641" s="14"/>
      <c r="I641" s="13"/>
      <c r="J641" s="14"/>
      <c r="K641" s="13"/>
      <c r="L641" s="14"/>
      <c r="M641" s="8" t="s">
        <v>52</v>
      </c>
      <c r="N641" s="2" t="s">
        <v>1476</v>
      </c>
      <c r="O641" s="2" t="s">
        <v>477</v>
      </c>
      <c r="P641" s="2" t="s">
        <v>64</v>
      </c>
      <c r="Q641" s="2" t="s">
        <v>64</v>
      </c>
      <c r="R641" s="2" t="s">
        <v>64</v>
      </c>
      <c r="S641" s="3">
        <v>0</v>
      </c>
      <c r="T641" s="3">
        <v>0</v>
      </c>
      <c r="U641" s="3">
        <v>0.2</v>
      </c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2" t="s">
        <v>52</v>
      </c>
      <c r="AW641" s="2" t="s">
        <v>1485</v>
      </c>
      <c r="AX641" s="2" t="s">
        <v>52</v>
      </c>
      <c r="AY641" s="2" t="s">
        <v>52</v>
      </c>
    </row>
    <row r="642" spans="1:51" ht="30" customHeight="1" x14ac:dyDescent="0.3">
      <c r="A642" s="8" t="s">
        <v>1486</v>
      </c>
      <c r="B642" s="8" t="s">
        <v>501</v>
      </c>
      <c r="C642" s="8" t="s">
        <v>502</v>
      </c>
      <c r="D642" s="9"/>
      <c r="E642" s="13"/>
      <c r="F642" s="14"/>
      <c r="G642" s="13"/>
      <c r="H642" s="14"/>
      <c r="I642" s="13"/>
      <c r="J642" s="14"/>
      <c r="K642" s="13"/>
      <c r="L642" s="14"/>
      <c r="M642" s="8" t="s">
        <v>1487</v>
      </c>
      <c r="N642" s="2" t="s">
        <v>1476</v>
      </c>
      <c r="O642" s="2" t="s">
        <v>1488</v>
      </c>
      <c r="P642" s="2" t="s">
        <v>64</v>
      </c>
      <c r="Q642" s="2" t="s">
        <v>64</v>
      </c>
      <c r="R642" s="2" t="s">
        <v>63</v>
      </c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2" t="s">
        <v>52</v>
      </c>
      <c r="AW642" s="2" t="s">
        <v>1489</v>
      </c>
      <c r="AX642" s="2" t="s">
        <v>63</v>
      </c>
      <c r="AY642" s="2" t="s">
        <v>52</v>
      </c>
    </row>
    <row r="643" spans="1:51" ht="30" customHeight="1" x14ac:dyDescent="0.3">
      <c r="A643" s="8" t="s">
        <v>467</v>
      </c>
      <c r="B643" s="8" t="s">
        <v>52</v>
      </c>
      <c r="C643" s="8" t="s">
        <v>52</v>
      </c>
      <c r="D643" s="9"/>
      <c r="E643" s="13"/>
      <c r="F643" s="14"/>
      <c r="G643" s="13"/>
      <c r="H643" s="14"/>
      <c r="I643" s="13"/>
      <c r="J643" s="14"/>
      <c r="K643" s="13"/>
      <c r="L643" s="14"/>
      <c r="M643" s="8" t="s">
        <v>52</v>
      </c>
      <c r="N643" s="2" t="s">
        <v>83</v>
      </c>
      <c r="O643" s="2" t="s">
        <v>83</v>
      </c>
      <c r="P643" s="2" t="s">
        <v>52</v>
      </c>
      <c r="Q643" s="2" t="s">
        <v>52</v>
      </c>
      <c r="R643" s="2" t="s">
        <v>52</v>
      </c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2" t="s">
        <v>52</v>
      </c>
      <c r="AW643" s="2" t="s">
        <v>52</v>
      </c>
      <c r="AX643" s="2" t="s">
        <v>52</v>
      </c>
      <c r="AY643" s="2" t="s">
        <v>52</v>
      </c>
    </row>
    <row r="644" spans="1:51" ht="30" customHeight="1" x14ac:dyDescent="0.3">
      <c r="A644" s="9"/>
      <c r="B644" s="9"/>
      <c r="C644" s="9"/>
      <c r="D644" s="9"/>
      <c r="E644" s="13"/>
      <c r="F644" s="14"/>
      <c r="G644" s="13"/>
      <c r="H644" s="14"/>
      <c r="I644" s="13"/>
      <c r="J644" s="14"/>
      <c r="K644" s="13"/>
      <c r="L644" s="14"/>
      <c r="M644" s="9"/>
    </row>
    <row r="645" spans="1:51" ht="30" customHeight="1" x14ac:dyDescent="0.3">
      <c r="A645" s="41" t="s">
        <v>1490</v>
      </c>
      <c r="B645" s="41"/>
      <c r="C645" s="41"/>
      <c r="D645" s="41"/>
      <c r="E645" s="42"/>
      <c r="F645" s="43"/>
      <c r="G645" s="42"/>
      <c r="H645" s="43"/>
      <c r="I645" s="42"/>
      <c r="J645" s="43"/>
      <c r="K645" s="42"/>
      <c r="L645" s="43"/>
      <c r="M645" s="41"/>
      <c r="N645" s="1" t="s">
        <v>1491</v>
      </c>
    </row>
    <row r="646" spans="1:51" ht="30" customHeight="1" x14ac:dyDescent="0.3">
      <c r="A646" s="8" t="s">
        <v>1492</v>
      </c>
      <c r="B646" s="8" t="s">
        <v>1493</v>
      </c>
      <c r="C646" s="8" t="s">
        <v>60</v>
      </c>
      <c r="D646" s="9"/>
      <c r="E646" s="13"/>
      <c r="F646" s="14"/>
      <c r="G646" s="13"/>
      <c r="H646" s="14"/>
      <c r="I646" s="13"/>
      <c r="J646" s="14"/>
      <c r="K646" s="13"/>
      <c r="L646" s="14"/>
      <c r="M646" s="8" t="s">
        <v>1495</v>
      </c>
      <c r="N646" s="2" t="s">
        <v>1491</v>
      </c>
      <c r="O646" s="2" t="s">
        <v>1496</v>
      </c>
      <c r="P646" s="2" t="s">
        <v>64</v>
      </c>
      <c r="Q646" s="2" t="s">
        <v>64</v>
      </c>
      <c r="R646" s="2" t="s">
        <v>63</v>
      </c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52</v>
      </c>
      <c r="AW646" s="2" t="s">
        <v>1497</v>
      </c>
      <c r="AX646" s="2" t="s">
        <v>52</v>
      </c>
      <c r="AY646" s="2" t="s">
        <v>52</v>
      </c>
    </row>
    <row r="647" spans="1:51" ht="30" customHeight="1" x14ac:dyDescent="0.3">
      <c r="A647" s="8" t="s">
        <v>1366</v>
      </c>
      <c r="B647" s="8" t="s">
        <v>1367</v>
      </c>
      <c r="C647" s="8" t="s">
        <v>653</v>
      </c>
      <c r="D647" s="9"/>
      <c r="E647" s="13"/>
      <c r="F647" s="14"/>
      <c r="G647" s="13"/>
      <c r="H647" s="14"/>
      <c r="I647" s="13"/>
      <c r="J647" s="14"/>
      <c r="K647" s="13"/>
      <c r="L647" s="14"/>
      <c r="M647" s="8" t="s">
        <v>1368</v>
      </c>
      <c r="N647" s="2" t="s">
        <v>1491</v>
      </c>
      <c r="O647" s="2" t="s">
        <v>1369</v>
      </c>
      <c r="P647" s="2" t="s">
        <v>64</v>
      </c>
      <c r="Q647" s="2" t="s">
        <v>64</v>
      </c>
      <c r="R647" s="2" t="s">
        <v>63</v>
      </c>
      <c r="S647" s="3"/>
      <c r="T647" s="3"/>
      <c r="U647" s="3"/>
      <c r="V647" s="3">
        <v>1</v>
      </c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2" t="s">
        <v>52</v>
      </c>
      <c r="AW647" s="2" t="s">
        <v>1498</v>
      </c>
      <c r="AX647" s="2" t="s">
        <v>52</v>
      </c>
      <c r="AY647" s="2" t="s">
        <v>52</v>
      </c>
    </row>
    <row r="648" spans="1:51" ht="30" customHeight="1" x14ac:dyDescent="0.3">
      <c r="A648" s="8" t="s">
        <v>479</v>
      </c>
      <c r="B648" s="8" t="s">
        <v>1499</v>
      </c>
      <c r="C648" s="8" t="s">
        <v>308</v>
      </c>
      <c r="D648" s="9"/>
      <c r="E648" s="13"/>
      <c r="F648" s="14"/>
      <c r="G648" s="13"/>
      <c r="H648" s="14"/>
      <c r="I648" s="13"/>
      <c r="J648" s="14"/>
      <c r="K648" s="13"/>
      <c r="L648" s="14"/>
      <c r="M648" s="8" t="s">
        <v>52</v>
      </c>
      <c r="N648" s="2" t="s">
        <v>1491</v>
      </c>
      <c r="O648" s="2" t="s">
        <v>477</v>
      </c>
      <c r="P648" s="2" t="s">
        <v>64</v>
      </c>
      <c r="Q648" s="2" t="s">
        <v>64</v>
      </c>
      <c r="R648" s="2" t="s">
        <v>64</v>
      </c>
      <c r="S648" s="3">
        <v>0</v>
      </c>
      <c r="T648" s="3">
        <v>0</v>
      </c>
      <c r="U648" s="3">
        <v>0.2</v>
      </c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2" t="s">
        <v>52</v>
      </c>
      <c r="AW648" s="2" t="s">
        <v>1500</v>
      </c>
      <c r="AX648" s="2" t="s">
        <v>52</v>
      </c>
      <c r="AY648" s="2" t="s">
        <v>52</v>
      </c>
    </row>
    <row r="649" spans="1:51" ht="30" customHeight="1" x14ac:dyDescent="0.3">
      <c r="A649" s="8" t="s">
        <v>467</v>
      </c>
      <c r="B649" s="8" t="s">
        <v>52</v>
      </c>
      <c r="C649" s="8" t="s">
        <v>52</v>
      </c>
      <c r="D649" s="9"/>
      <c r="E649" s="13"/>
      <c r="F649" s="14"/>
      <c r="G649" s="13"/>
      <c r="H649" s="14"/>
      <c r="I649" s="13"/>
      <c r="J649" s="14"/>
      <c r="K649" s="13"/>
      <c r="L649" s="14"/>
      <c r="M649" s="8" t="s">
        <v>52</v>
      </c>
      <c r="N649" s="2" t="s">
        <v>83</v>
      </c>
      <c r="O649" s="2" t="s">
        <v>83</v>
      </c>
      <c r="P649" s="2" t="s">
        <v>52</v>
      </c>
      <c r="Q649" s="2" t="s">
        <v>52</v>
      </c>
      <c r="R649" s="2" t="s">
        <v>52</v>
      </c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2" t="s">
        <v>52</v>
      </c>
      <c r="AW649" s="2" t="s">
        <v>52</v>
      </c>
      <c r="AX649" s="2" t="s">
        <v>52</v>
      </c>
      <c r="AY649" s="2" t="s">
        <v>52</v>
      </c>
    </row>
  </sheetData>
  <mergeCells count="146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A4:M4"/>
    <mergeCell ref="A17:M17"/>
    <mergeCell ref="A26:M26"/>
    <mergeCell ref="A30:M30"/>
    <mergeCell ref="A34:M34"/>
    <mergeCell ref="A39:M39"/>
    <mergeCell ref="AR2:AR3"/>
    <mergeCell ref="AS2:AS3"/>
    <mergeCell ref="AT2:AT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A74:M74"/>
    <mergeCell ref="A79:M79"/>
    <mergeCell ref="A84:M84"/>
    <mergeCell ref="A89:M89"/>
    <mergeCell ref="A95:M95"/>
    <mergeCell ref="A100:M100"/>
    <mergeCell ref="A44:M44"/>
    <mergeCell ref="A50:M50"/>
    <mergeCell ref="A56:M56"/>
    <mergeCell ref="A61:M61"/>
    <mergeCell ref="A66:M66"/>
    <mergeCell ref="A70:M70"/>
    <mergeCell ref="A154:M154"/>
    <mergeCell ref="A159:M159"/>
    <mergeCell ref="A174:M174"/>
    <mergeCell ref="A182:M182"/>
    <mergeCell ref="A187:M187"/>
    <mergeCell ref="A193:M193"/>
    <mergeCell ref="A105:M105"/>
    <mergeCell ref="A111:M111"/>
    <mergeCell ref="A116:M116"/>
    <mergeCell ref="A127:M127"/>
    <mergeCell ref="A138:M138"/>
    <mergeCell ref="A148:M148"/>
    <mergeCell ref="A234:M234"/>
    <mergeCell ref="A239:M239"/>
    <mergeCell ref="A244:M244"/>
    <mergeCell ref="A249:M249"/>
    <mergeCell ref="A254:M254"/>
    <mergeCell ref="A260:M260"/>
    <mergeCell ref="A200:M200"/>
    <mergeCell ref="A206:M206"/>
    <mergeCell ref="A211:M211"/>
    <mergeCell ref="A216:M216"/>
    <mergeCell ref="A223:M223"/>
    <mergeCell ref="A228:M228"/>
    <mergeCell ref="A300:M300"/>
    <mergeCell ref="A308:M308"/>
    <mergeCell ref="A313:M313"/>
    <mergeCell ref="A322:M322"/>
    <mergeCell ref="A327:M327"/>
    <mergeCell ref="A337:M337"/>
    <mergeCell ref="A265:M265"/>
    <mergeCell ref="A270:M270"/>
    <mergeCell ref="A276:M276"/>
    <mergeCell ref="A282:M282"/>
    <mergeCell ref="A290:M290"/>
    <mergeCell ref="A295:M295"/>
    <mergeCell ref="A378:M378"/>
    <mergeCell ref="A384:M384"/>
    <mergeCell ref="A390:M390"/>
    <mergeCell ref="A396:M396"/>
    <mergeCell ref="A400:M400"/>
    <mergeCell ref="A404:M404"/>
    <mergeCell ref="A343:M343"/>
    <mergeCell ref="A349:M349"/>
    <mergeCell ref="A354:M354"/>
    <mergeCell ref="A361:M361"/>
    <mergeCell ref="A366:M366"/>
    <mergeCell ref="A372:M372"/>
    <mergeCell ref="A471:M471"/>
    <mergeCell ref="A476:M476"/>
    <mergeCell ref="A482:M482"/>
    <mergeCell ref="A487:M487"/>
    <mergeCell ref="A493:M493"/>
    <mergeCell ref="A500:M500"/>
    <mergeCell ref="A409:M409"/>
    <mergeCell ref="A422:M422"/>
    <mergeCell ref="A435:M435"/>
    <mergeCell ref="A439:M439"/>
    <mergeCell ref="A445:M445"/>
    <mergeCell ref="A458:M458"/>
    <mergeCell ref="A551:M551"/>
    <mergeCell ref="A557:M557"/>
    <mergeCell ref="A561:M561"/>
    <mergeCell ref="A567:M567"/>
    <mergeCell ref="A574:M574"/>
    <mergeCell ref="A579:M579"/>
    <mergeCell ref="A505:M505"/>
    <mergeCell ref="A510:M510"/>
    <mergeCell ref="A523:M523"/>
    <mergeCell ref="A536:M536"/>
    <mergeCell ref="A542:M542"/>
    <mergeCell ref="A547:M547"/>
    <mergeCell ref="A627:M627"/>
    <mergeCell ref="A631:M631"/>
    <mergeCell ref="A638:M638"/>
    <mergeCell ref="A645:M645"/>
    <mergeCell ref="A584:M584"/>
    <mergeCell ref="A591:M591"/>
    <mergeCell ref="A601:M601"/>
    <mergeCell ref="A609:M609"/>
    <mergeCell ref="A615:M615"/>
    <mergeCell ref="A620:M620"/>
  </mergeCells>
  <phoneticPr fontId="1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"/>
  <sheetViews>
    <sheetView topLeftCell="B1" workbookViewId="0">
      <selection activeCell="E4" sqref="E4:H4"/>
    </sheetView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 x14ac:dyDescent="0.3">
      <c r="A1" s="39" t="s">
        <v>1501</v>
      </c>
      <c r="B1" s="39"/>
      <c r="C1" s="39"/>
      <c r="D1" s="39"/>
      <c r="E1" s="39"/>
      <c r="F1" s="39"/>
      <c r="G1" s="39"/>
      <c r="H1" s="39"/>
      <c r="I1" s="39"/>
      <c r="J1" s="39"/>
    </row>
    <row r="2" spans="1:11" ht="30" customHeight="1" x14ac:dyDescent="0.3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</row>
    <row r="3" spans="1:11" ht="30" customHeight="1" x14ac:dyDescent="0.3">
      <c r="A3" s="4" t="s">
        <v>403</v>
      </c>
      <c r="B3" s="4" t="s">
        <v>2</v>
      </c>
      <c r="C3" s="4" t="s">
        <v>3</v>
      </c>
      <c r="D3" s="4" t="s">
        <v>4</v>
      </c>
      <c r="E3" s="4" t="s">
        <v>404</v>
      </c>
      <c r="F3" s="4" t="s">
        <v>405</v>
      </c>
      <c r="G3" s="4" t="s">
        <v>406</v>
      </c>
      <c r="H3" s="4" t="s">
        <v>407</v>
      </c>
      <c r="I3" s="4" t="s">
        <v>408</v>
      </c>
      <c r="J3" s="4" t="s">
        <v>1502</v>
      </c>
      <c r="K3" s="1" t="s">
        <v>1503</v>
      </c>
    </row>
    <row r="4" spans="1:11" ht="30" customHeight="1" x14ac:dyDescent="0.3">
      <c r="A4" s="8" t="s">
        <v>366</v>
      </c>
      <c r="B4" s="8" t="s">
        <v>364</v>
      </c>
      <c r="C4" s="8" t="s">
        <v>52</v>
      </c>
      <c r="D4" s="8" t="s">
        <v>198</v>
      </c>
      <c r="E4" s="15"/>
      <c r="F4" s="15"/>
      <c r="G4" s="15"/>
      <c r="H4" s="15"/>
      <c r="I4" s="8" t="s">
        <v>365</v>
      </c>
      <c r="J4" s="8" t="s">
        <v>52</v>
      </c>
      <c r="K4" s="2" t="s">
        <v>366</v>
      </c>
    </row>
  </sheetData>
  <mergeCells count="2">
    <mergeCell ref="A1:J1"/>
    <mergeCell ref="A2:J2"/>
  </mergeCells>
  <phoneticPr fontId="1" type="noConversion"/>
  <pageMargins left="0.78740157480314954" right="0" top="0.39370078740157477" bottom="0.39370078740157477" header="0" footer="0"/>
  <pageSetup paperSize="9" scale="88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workbookViewId="0">
      <selection activeCell="B5" sqref="B5:E39"/>
    </sheetView>
  </sheetViews>
  <sheetFormatPr defaultRowHeight="16.5" x14ac:dyDescent="0.3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 x14ac:dyDescent="0.3">
      <c r="A1" s="39" t="s">
        <v>1504</v>
      </c>
      <c r="B1" s="39"/>
      <c r="C1" s="39"/>
      <c r="D1" s="39"/>
      <c r="E1" s="39"/>
      <c r="F1" s="39"/>
    </row>
    <row r="2" spans="1:12" ht="30" customHeight="1" x14ac:dyDescent="0.3">
      <c r="A2" s="32" t="s">
        <v>1</v>
      </c>
      <c r="B2" s="32"/>
      <c r="C2" s="32"/>
      <c r="D2" s="32"/>
      <c r="E2" s="32"/>
      <c r="F2" s="32"/>
    </row>
    <row r="3" spans="1:12" ht="30" customHeight="1" x14ac:dyDescent="0.3">
      <c r="A3" s="4" t="s">
        <v>1505</v>
      </c>
      <c r="B3" s="4" t="s">
        <v>404</v>
      </c>
      <c r="C3" s="4" t="s">
        <v>405</v>
      </c>
      <c r="D3" s="4" t="s">
        <v>406</v>
      </c>
      <c r="E3" s="4" t="s">
        <v>407</v>
      </c>
      <c r="F3" s="4" t="s">
        <v>1502</v>
      </c>
      <c r="G3" s="1" t="s">
        <v>1503</v>
      </c>
      <c r="H3" s="1" t="s">
        <v>1506</v>
      </c>
      <c r="I3" s="1" t="s">
        <v>1507</v>
      </c>
      <c r="J3" s="1" t="s">
        <v>1508</v>
      </c>
      <c r="K3" s="1" t="s">
        <v>4</v>
      </c>
      <c r="L3" s="1" t="s">
        <v>5</v>
      </c>
    </row>
    <row r="4" spans="1:12" ht="20.100000000000001" customHeight="1" x14ac:dyDescent="0.3">
      <c r="A4" s="16" t="s">
        <v>1509</v>
      </c>
      <c r="B4" s="16"/>
      <c r="C4" s="16"/>
      <c r="D4" s="16"/>
      <c r="E4" s="16"/>
      <c r="F4" s="17" t="s">
        <v>52</v>
      </c>
      <c r="G4" s="1" t="s">
        <v>366</v>
      </c>
      <c r="I4" s="1" t="s">
        <v>364</v>
      </c>
      <c r="J4" s="1" t="s">
        <v>52</v>
      </c>
      <c r="K4" s="1" t="s">
        <v>198</v>
      </c>
    </row>
    <row r="5" spans="1:12" ht="20.100000000000001" customHeight="1" x14ac:dyDescent="0.3">
      <c r="A5" s="18" t="s">
        <v>52</v>
      </c>
      <c r="B5" s="19"/>
      <c r="C5" s="19"/>
      <c r="D5" s="19"/>
      <c r="E5" s="19"/>
      <c r="F5" s="18" t="s">
        <v>52</v>
      </c>
      <c r="G5" s="1" t="s">
        <v>366</v>
      </c>
      <c r="H5" s="1" t="s">
        <v>1510</v>
      </c>
      <c r="I5" s="1" t="s">
        <v>52</v>
      </c>
      <c r="J5" s="1" t="s">
        <v>52</v>
      </c>
      <c r="K5" s="1" t="s">
        <v>52</v>
      </c>
      <c r="L5">
        <v>1</v>
      </c>
    </row>
    <row r="6" spans="1:12" ht="20.100000000000001" customHeight="1" x14ac:dyDescent="0.3">
      <c r="A6" s="18" t="s">
        <v>1511</v>
      </c>
      <c r="B6" s="19"/>
      <c r="C6" s="19"/>
      <c r="D6" s="19"/>
      <c r="E6" s="19"/>
      <c r="F6" s="18" t="s">
        <v>52</v>
      </c>
      <c r="G6" s="1" t="s">
        <v>366</v>
      </c>
      <c r="H6" s="1" t="s">
        <v>1512</v>
      </c>
      <c r="I6" s="1" t="s">
        <v>52</v>
      </c>
      <c r="J6" s="1" t="s">
        <v>52</v>
      </c>
      <c r="K6" s="1" t="s">
        <v>52</v>
      </c>
    </row>
    <row r="7" spans="1:12" ht="20.100000000000001" customHeight="1" x14ac:dyDescent="0.3">
      <c r="A7" s="18" t="s">
        <v>1513</v>
      </c>
      <c r="B7" s="19"/>
      <c r="C7" s="19"/>
      <c r="D7" s="19"/>
      <c r="E7" s="19"/>
      <c r="F7" s="18" t="s">
        <v>52</v>
      </c>
      <c r="G7" s="1" t="s">
        <v>366</v>
      </c>
      <c r="H7" s="1" t="s">
        <v>1512</v>
      </c>
      <c r="I7" s="1" t="s">
        <v>1514</v>
      </c>
      <c r="J7" s="1" t="s">
        <v>52</v>
      </c>
      <c r="K7" s="1" t="s">
        <v>52</v>
      </c>
    </row>
    <row r="8" spans="1:12" ht="20.100000000000001" customHeight="1" x14ac:dyDescent="0.3">
      <c r="A8" s="18" t="s">
        <v>1515</v>
      </c>
      <c r="B8" s="19"/>
      <c r="C8" s="19"/>
      <c r="D8" s="19"/>
      <c r="E8" s="19"/>
      <c r="F8" s="18" t="s">
        <v>52</v>
      </c>
      <c r="G8" s="1" t="s">
        <v>366</v>
      </c>
      <c r="H8" s="1" t="s">
        <v>1512</v>
      </c>
      <c r="I8" s="1" t="s">
        <v>1516</v>
      </c>
      <c r="J8" s="1" t="s">
        <v>52</v>
      </c>
      <c r="K8" s="1" t="s">
        <v>52</v>
      </c>
    </row>
    <row r="9" spans="1:12" ht="20.100000000000001" customHeight="1" x14ac:dyDescent="0.3">
      <c r="A9" s="18" t="s">
        <v>1511</v>
      </c>
      <c r="B9" s="19"/>
      <c r="C9" s="19"/>
      <c r="D9" s="19"/>
      <c r="E9" s="19"/>
      <c r="F9" s="18" t="s">
        <v>52</v>
      </c>
      <c r="G9" s="1" t="s">
        <v>366</v>
      </c>
      <c r="H9" s="1" t="s">
        <v>1512</v>
      </c>
      <c r="I9" s="1" t="s">
        <v>52</v>
      </c>
      <c r="J9" s="1" t="s">
        <v>52</v>
      </c>
      <c r="K9" s="1" t="s">
        <v>52</v>
      </c>
    </row>
    <row r="10" spans="1:12" ht="20.100000000000001" customHeight="1" x14ac:dyDescent="0.3">
      <c r="A10" s="18" t="s">
        <v>1517</v>
      </c>
      <c r="B10" s="19"/>
      <c r="C10" s="19"/>
      <c r="D10" s="19"/>
      <c r="E10" s="19"/>
      <c r="F10" s="18" t="s">
        <v>52</v>
      </c>
      <c r="G10" s="1" t="s">
        <v>366</v>
      </c>
      <c r="H10" s="1" t="s">
        <v>1512</v>
      </c>
      <c r="I10" s="1" t="s">
        <v>1518</v>
      </c>
      <c r="J10" s="1" t="s">
        <v>52</v>
      </c>
      <c r="K10" s="1" t="s">
        <v>52</v>
      </c>
    </row>
    <row r="11" spans="1:12" ht="20.100000000000001" customHeight="1" x14ac:dyDescent="0.3">
      <c r="A11" s="18" t="s">
        <v>1511</v>
      </c>
      <c r="B11" s="19"/>
      <c r="C11" s="19"/>
      <c r="D11" s="19"/>
      <c r="E11" s="19"/>
      <c r="F11" s="18" t="s">
        <v>52</v>
      </c>
      <c r="G11" s="1" t="s">
        <v>366</v>
      </c>
      <c r="H11" s="1" t="s">
        <v>1512</v>
      </c>
      <c r="I11" s="1" t="s">
        <v>1511</v>
      </c>
      <c r="J11" s="1" t="s">
        <v>52</v>
      </c>
      <c r="K11" s="1" t="s">
        <v>52</v>
      </c>
    </row>
    <row r="12" spans="1:12" ht="20.100000000000001" customHeight="1" x14ac:dyDescent="0.3">
      <c r="A12" s="18" t="s">
        <v>1519</v>
      </c>
      <c r="B12" s="19"/>
      <c r="C12" s="19"/>
      <c r="D12" s="19"/>
      <c r="E12" s="19"/>
      <c r="F12" s="18" t="s">
        <v>52</v>
      </c>
      <c r="G12" s="1" t="s">
        <v>366</v>
      </c>
      <c r="H12" s="1" t="s">
        <v>1512</v>
      </c>
      <c r="I12" s="1" t="s">
        <v>1520</v>
      </c>
      <c r="J12" s="1" t="s">
        <v>52</v>
      </c>
      <c r="K12" s="1" t="s">
        <v>52</v>
      </c>
    </row>
    <row r="13" spans="1:12" ht="20.100000000000001" customHeight="1" x14ac:dyDescent="0.3">
      <c r="A13" s="18" t="s">
        <v>1521</v>
      </c>
      <c r="B13" s="19"/>
      <c r="C13" s="19"/>
      <c r="D13" s="19"/>
      <c r="E13" s="19"/>
      <c r="F13" s="18" t="s">
        <v>52</v>
      </c>
      <c r="G13" s="1" t="s">
        <v>366</v>
      </c>
      <c r="H13" s="1" t="s">
        <v>1512</v>
      </c>
      <c r="I13" s="1" t="s">
        <v>1522</v>
      </c>
      <c r="J13" s="1" t="s">
        <v>52</v>
      </c>
      <c r="K13" s="1" t="s">
        <v>52</v>
      </c>
    </row>
    <row r="14" spans="1:12" ht="20.100000000000001" customHeight="1" x14ac:dyDescent="0.3">
      <c r="A14" s="18" t="s">
        <v>1523</v>
      </c>
      <c r="B14" s="19"/>
      <c r="C14" s="19"/>
      <c r="D14" s="19"/>
      <c r="E14" s="19"/>
      <c r="F14" s="18" t="s">
        <v>52</v>
      </c>
      <c r="G14" s="1" t="s">
        <v>366</v>
      </c>
      <c r="H14" s="1" t="s">
        <v>1512</v>
      </c>
      <c r="I14" s="1" t="s">
        <v>1524</v>
      </c>
      <c r="J14" s="1" t="s">
        <v>52</v>
      </c>
      <c r="K14" s="1" t="s">
        <v>52</v>
      </c>
    </row>
    <row r="15" spans="1:12" ht="20.100000000000001" customHeight="1" x14ac:dyDescent="0.3">
      <c r="A15" s="18" t="s">
        <v>1525</v>
      </c>
      <c r="B15" s="19"/>
      <c r="C15" s="19"/>
      <c r="D15" s="19"/>
      <c r="E15" s="19"/>
      <c r="F15" s="18" t="s">
        <v>52</v>
      </c>
      <c r="G15" s="1" t="s">
        <v>366</v>
      </c>
      <c r="H15" s="1" t="s">
        <v>1512</v>
      </c>
      <c r="I15" s="1" t="s">
        <v>1526</v>
      </c>
      <c r="J15" s="1" t="s">
        <v>52</v>
      </c>
      <c r="K15" s="1" t="s">
        <v>52</v>
      </c>
    </row>
    <row r="16" spans="1:12" ht="20.100000000000001" customHeight="1" x14ac:dyDescent="0.3">
      <c r="A16" s="18" t="s">
        <v>1527</v>
      </c>
      <c r="B16" s="19"/>
      <c r="C16" s="19"/>
      <c r="D16" s="19"/>
      <c r="E16" s="19"/>
      <c r="F16" s="18" t="s">
        <v>52</v>
      </c>
      <c r="G16" s="1" t="s">
        <v>366</v>
      </c>
      <c r="H16" s="1" t="s">
        <v>1512</v>
      </c>
      <c r="I16" s="1" t="s">
        <v>1528</v>
      </c>
      <c r="J16" s="1" t="s">
        <v>52</v>
      </c>
      <c r="K16" s="1" t="s">
        <v>52</v>
      </c>
    </row>
    <row r="17" spans="1:11" ht="20.100000000000001" customHeight="1" x14ac:dyDescent="0.3">
      <c r="A17" s="18" t="s">
        <v>1529</v>
      </c>
      <c r="B17" s="19"/>
      <c r="C17" s="19"/>
      <c r="D17" s="19"/>
      <c r="E17" s="19"/>
      <c r="F17" s="18" t="s">
        <v>52</v>
      </c>
      <c r="G17" s="1" t="s">
        <v>366</v>
      </c>
      <c r="H17" s="1" t="s">
        <v>1512</v>
      </c>
      <c r="I17" s="1" t="s">
        <v>1530</v>
      </c>
      <c r="J17" s="1" t="s">
        <v>52</v>
      </c>
      <c r="K17" s="1" t="s">
        <v>52</v>
      </c>
    </row>
    <row r="18" spans="1:11" ht="20.100000000000001" customHeight="1" x14ac:dyDescent="0.3">
      <c r="A18" s="18" t="s">
        <v>1511</v>
      </c>
      <c r="B18" s="19"/>
      <c r="C18" s="19"/>
      <c r="D18" s="19"/>
      <c r="E18" s="19"/>
      <c r="F18" s="18" t="s">
        <v>52</v>
      </c>
      <c r="G18" s="1" t="s">
        <v>366</v>
      </c>
      <c r="H18" s="1" t="s">
        <v>1512</v>
      </c>
      <c r="I18" s="1" t="s">
        <v>1511</v>
      </c>
      <c r="J18" s="1" t="s">
        <v>52</v>
      </c>
      <c r="K18" s="1" t="s">
        <v>52</v>
      </c>
    </row>
    <row r="19" spans="1:11" ht="20.100000000000001" customHeight="1" x14ac:dyDescent="0.3">
      <c r="A19" s="18" t="s">
        <v>1531</v>
      </c>
      <c r="B19" s="19"/>
      <c r="C19" s="19"/>
      <c r="D19" s="19"/>
      <c r="E19" s="19"/>
      <c r="F19" s="18" t="s">
        <v>52</v>
      </c>
      <c r="G19" s="1" t="s">
        <v>366</v>
      </c>
      <c r="H19" s="1" t="s">
        <v>1512</v>
      </c>
      <c r="I19" s="1" t="s">
        <v>1532</v>
      </c>
      <c r="J19" s="1" t="s">
        <v>52</v>
      </c>
      <c r="K19" s="1" t="s">
        <v>52</v>
      </c>
    </row>
    <row r="20" spans="1:11" ht="20.100000000000001" customHeight="1" x14ac:dyDescent="0.3">
      <c r="A20" s="18" t="s">
        <v>1511</v>
      </c>
      <c r="B20" s="19"/>
      <c r="C20" s="19"/>
      <c r="D20" s="19"/>
      <c r="E20" s="19"/>
      <c r="F20" s="18" t="s">
        <v>52</v>
      </c>
      <c r="G20" s="1" t="s">
        <v>366</v>
      </c>
      <c r="H20" s="1" t="s">
        <v>1512</v>
      </c>
      <c r="I20" s="1" t="s">
        <v>1511</v>
      </c>
      <c r="J20" s="1" t="s">
        <v>52</v>
      </c>
      <c r="K20" s="1" t="s">
        <v>52</v>
      </c>
    </row>
    <row r="21" spans="1:11" ht="20.100000000000001" customHeight="1" x14ac:dyDescent="0.3">
      <c r="A21" s="18" t="s">
        <v>1533</v>
      </c>
      <c r="B21" s="19"/>
      <c r="C21" s="19"/>
      <c r="D21" s="19"/>
      <c r="E21" s="19"/>
      <c r="F21" s="18" t="s">
        <v>52</v>
      </c>
      <c r="G21" s="1" t="s">
        <v>366</v>
      </c>
      <c r="H21" s="1" t="s">
        <v>1512</v>
      </c>
      <c r="I21" s="1" t="s">
        <v>1534</v>
      </c>
      <c r="J21" s="1" t="s">
        <v>52</v>
      </c>
      <c r="K21" s="1" t="s">
        <v>52</v>
      </c>
    </row>
    <row r="22" spans="1:11" ht="20.100000000000001" customHeight="1" x14ac:dyDescent="0.3">
      <c r="A22" s="18" t="s">
        <v>1535</v>
      </c>
      <c r="B22" s="19"/>
      <c r="C22" s="19"/>
      <c r="D22" s="19"/>
      <c r="E22" s="19"/>
      <c r="F22" s="18" t="s">
        <v>52</v>
      </c>
      <c r="G22" s="1" t="s">
        <v>366</v>
      </c>
      <c r="H22" s="1" t="s">
        <v>1512</v>
      </c>
      <c r="I22" s="1" t="s">
        <v>1536</v>
      </c>
      <c r="J22" s="1" t="s">
        <v>52</v>
      </c>
      <c r="K22" s="1" t="s">
        <v>52</v>
      </c>
    </row>
    <row r="23" spans="1:11" ht="20.100000000000001" customHeight="1" x14ac:dyDescent="0.3">
      <c r="A23" s="18" t="s">
        <v>1537</v>
      </c>
      <c r="B23" s="19"/>
      <c r="C23" s="19"/>
      <c r="D23" s="19"/>
      <c r="E23" s="19"/>
      <c r="F23" s="18" t="s">
        <v>52</v>
      </c>
      <c r="G23" s="1" t="s">
        <v>366</v>
      </c>
      <c r="H23" s="1" t="s">
        <v>1512</v>
      </c>
      <c r="I23" s="1" t="s">
        <v>1538</v>
      </c>
      <c r="J23" s="1" t="s">
        <v>52</v>
      </c>
      <c r="K23" s="1" t="s">
        <v>52</v>
      </c>
    </row>
    <row r="24" spans="1:11" ht="20.100000000000001" customHeight="1" x14ac:dyDescent="0.3">
      <c r="A24" s="18" t="s">
        <v>1539</v>
      </c>
      <c r="B24" s="19"/>
      <c r="C24" s="19"/>
      <c r="D24" s="19"/>
      <c r="E24" s="19"/>
      <c r="F24" s="18" t="s">
        <v>52</v>
      </c>
      <c r="G24" s="1" t="s">
        <v>366</v>
      </c>
      <c r="H24" s="1" t="s">
        <v>1512</v>
      </c>
      <c r="I24" s="1" t="s">
        <v>1540</v>
      </c>
      <c r="J24" s="1" t="s">
        <v>52</v>
      </c>
      <c r="K24" s="1" t="s">
        <v>52</v>
      </c>
    </row>
    <row r="25" spans="1:11" ht="20.100000000000001" customHeight="1" x14ac:dyDescent="0.3">
      <c r="A25" s="18" t="s">
        <v>1541</v>
      </c>
      <c r="B25" s="19"/>
      <c r="C25" s="19"/>
      <c r="D25" s="19"/>
      <c r="E25" s="19"/>
      <c r="F25" s="18" t="s">
        <v>52</v>
      </c>
      <c r="G25" s="1" t="s">
        <v>366</v>
      </c>
      <c r="H25" s="1" t="s">
        <v>1512</v>
      </c>
      <c r="I25" s="1" t="s">
        <v>1542</v>
      </c>
      <c r="J25" s="1" t="s">
        <v>52</v>
      </c>
      <c r="K25" s="1" t="s">
        <v>52</v>
      </c>
    </row>
    <row r="26" spans="1:11" ht="20.100000000000001" customHeight="1" x14ac:dyDescent="0.3">
      <c r="A26" s="18" t="s">
        <v>1511</v>
      </c>
      <c r="B26" s="19"/>
      <c r="C26" s="19"/>
      <c r="D26" s="19"/>
      <c r="E26" s="19"/>
      <c r="F26" s="18" t="s">
        <v>52</v>
      </c>
      <c r="G26" s="1" t="s">
        <v>366</v>
      </c>
      <c r="H26" s="1" t="s">
        <v>1512</v>
      </c>
      <c r="I26" s="1" t="s">
        <v>52</v>
      </c>
      <c r="J26" s="1" t="s">
        <v>52</v>
      </c>
      <c r="K26" s="1" t="s">
        <v>52</v>
      </c>
    </row>
    <row r="27" spans="1:11" ht="20.100000000000001" customHeight="1" x14ac:dyDescent="0.3">
      <c r="A27" s="18" t="s">
        <v>1543</v>
      </c>
      <c r="B27" s="19"/>
      <c r="C27" s="19"/>
      <c r="D27" s="19"/>
      <c r="E27" s="19"/>
      <c r="F27" s="18" t="s">
        <v>52</v>
      </c>
      <c r="G27" s="1" t="s">
        <v>366</v>
      </c>
      <c r="H27" s="1" t="s">
        <v>1512</v>
      </c>
      <c r="I27" s="1" t="s">
        <v>1544</v>
      </c>
      <c r="J27" s="1" t="s">
        <v>52</v>
      </c>
      <c r="K27" s="1" t="s">
        <v>52</v>
      </c>
    </row>
    <row r="28" spans="1:11" ht="20.100000000000001" customHeight="1" x14ac:dyDescent="0.3">
      <c r="A28" s="18" t="s">
        <v>1545</v>
      </c>
      <c r="B28" s="19"/>
      <c r="C28" s="19"/>
      <c r="D28" s="19"/>
      <c r="E28" s="19"/>
      <c r="F28" s="18" t="s">
        <v>52</v>
      </c>
      <c r="G28" s="1" t="s">
        <v>366</v>
      </c>
      <c r="H28" s="1" t="s">
        <v>1512</v>
      </c>
      <c r="I28" s="1" t="s">
        <v>1546</v>
      </c>
      <c r="J28" s="1" t="s">
        <v>52</v>
      </c>
      <c r="K28" s="1" t="s">
        <v>52</v>
      </c>
    </row>
    <row r="29" spans="1:11" ht="20.100000000000001" customHeight="1" x14ac:dyDescent="0.3">
      <c r="A29" s="18" t="s">
        <v>1547</v>
      </c>
      <c r="B29" s="19"/>
      <c r="C29" s="19"/>
      <c r="D29" s="19"/>
      <c r="E29" s="19"/>
      <c r="F29" s="18" t="s">
        <v>52</v>
      </c>
      <c r="G29" s="1" t="s">
        <v>366</v>
      </c>
      <c r="H29" s="1" t="s">
        <v>1512</v>
      </c>
      <c r="I29" s="1" t="s">
        <v>1548</v>
      </c>
      <c r="J29" s="1" t="s">
        <v>52</v>
      </c>
      <c r="K29" s="1" t="s">
        <v>52</v>
      </c>
    </row>
    <row r="30" spans="1:11" ht="20.100000000000001" customHeight="1" x14ac:dyDescent="0.3">
      <c r="A30" s="18" t="s">
        <v>1549</v>
      </c>
      <c r="B30" s="19"/>
      <c r="C30" s="19"/>
      <c r="D30" s="19"/>
      <c r="E30" s="19"/>
      <c r="F30" s="18" t="s">
        <v>52</v>
      </c>
      <c r="G30" s="1" t="s">
        <v>366</v>
      </c>
      <c r="H30" s="1" t="s">
        <v>1512</v>
      </c>
      <c r="I30" s="1" t="s">
        <v>1550</v>
      </c>
      <c r="J30" s="1" t="s">
        <v>52</v>
      </c>
      <c r="K30" s="1" t="s">
        <v>52</v>
      </c>
    </row>
    <row r="31" spans="1:11" ht="20.100000000000001" customHeight="1" x14ac:dyDescent="0.3">
      <c r="A31" s="18" t="s">
        <v>1541</v>
      </c>
      <c r="B31" s="19"/>
      <c r="C31" s="19"/>
      <c r="D31" s="19"/>
      <c r="E31" s="19"/>
      <c r="F31" s="18" t="s">
        <v>52</v>
      </c>
      <c r="G31" s="1" t="s">
        <v>366</v>
      </c>
      <c r="H31" s="1" t="s">
        <v>1512</v>
      </c>
      <c r="I31" s="1" t="s">
        <v>1542</v>
      </c>
      <c r="J31" s="1" t="s">
        <v>52</v>
      </c>
      <c r="K31" s="1" t="s">
        <v>52</v>
      </c>
    </row>
    <row r="32" spans="1:11" ht="20.100000000000001" customHeight="1" x14ac:dyDescent="0.3">
      <c r="A32" s="18" t="s">
        <v>1511</v>
      </c>
      <c r="B32" s="19"/>
      <c r="C32" s="19"/>
      <c r="D32" s="19"/>
      <c r="E32" s="19"/>
      <c r="F32" s="18" t="s">
        <v>52</v>
      </c>
      <c r="G32" s="1" t="s">
        <v>366</v>
      </c>
      <c r="H32" s="1" t="s">
        <v>1512</v>
      </c>
      <c r="I32" s="1" t="s">
        <v>52</v>
      </c>
      <c r="J32" s="1" t="s">
        <v>52</v>
      </c>
      <c r="K32" s="1" t="s">
        <v>52</v>
      </c>
    </row>
    <row r="33" spans="1:11" ht="20.100000000000001" customHeight="1" x14ac:dyDescent="0.3">
      <c r="A33" s="18" t="s">
        <v>1551</v>
      </c>
      <c r="B33" s="19"/>
      <c r="C33" s="19"/>
      <c r="D33" s="19"/>
      <c r="E33" s="19"/>
      <c r="F33" s="18" t="s">
        <v>52</v>
      </c>
      <c r="G33" s="1" t="s">
        <v>366</v>
      </c>
      <c r="H33" s="1" t="s">
        <v>1512</v>
      </c>
      <c r="I33" s="1" t="s">
        <v>1552</v>
      </c>
      <c r="J33" s="1" t="s">
        <v>52</v>
      </c>
      <c r="K33" s="1" t="s">
        <v>52</v>
      </c>
    </row>
    <row r="34" spans="1:11" ht="20.100000000000001" customHeight="1" x14ac:dyDescent="0.3">
      <c r="A34" s="18" t="s">
        <v>1553</v>
      </c>
      <c r="B34" s="19"/>
      <c r="C34" s="19"/>
      <c r="D34" s="19"/>
      <c r="E34" s="19"/>
      <c r="F34" s="18" t="s">
        <v>52</v>
      </c>
      <c r="G34" s="1" t="s">
        <v>366</v>
      </c>
      <c r="H34" s="1" t="s">
        <v>1512</v>
      </c>
      <c r="I34" s="1" t="s">
        <v>1554</v>
      </c>
      <c r="J34" s="1" t="s">
        <v>52</v>
      </c>
      <c r="K34" s="1" t="s">
        <v>52</v>
      </c>
    </row>
    <row r="35" spans="1:11" ht="20.100000000000001" customHeight="1" x14ac:dyDescent="0.3">
      <c r="A35" s="18" t="s">
        <v>1555</v>
      </c>
      <c r="B35" s="19"/>
      <c r="C35" s="19"/>
      <c r="D35" s="19"/>
      <c r="E35" s="19"/>
      <c r="F35" s="18" t="s">
        <v>52</v>
      </c>
      <c r="G35" s="1" t="s">
        <v>366</v>
      </c>
      <c r="H35" s="1" t="s">
        <v>1512</v>
      </c>
      <c r="I35" s="1" t="s">
        <v>1556</v>
      </c>
      <c r="J35" s="1" t="s">
        <v>52</v>
      </c>
      <c r="K35" s="1" t="s">
        <v>52</v>
      </c>
    </row>
    <row r="36" spans="1:11" ht="20.100000000000001" customHeight="1" x14ac:dyDescent="0.3">
      <c r="A36" s="18" t="s">
        <v>1557</v>
      </c>
      <c r="B36" s="19"/>
      <c r="C36" s="19"/>
      <c r="D36" s="19"/>
      <c r="E36" s="19"/>
      <c r="F36" s="18" t="s">
        <v>52</v>
      </c>
      <c r="G36" s="1" t="s">
        <v>366</v>
      </c>
      <c r="H36" s="1" t="s">
        <v>1512</v>
      </c>
      <c r="I36" s="1" t="s">
        <v>1558</v>
      </c>
      <c r="J36" s="1" t="s">
        <v>52</v>
      </c>
      <c r="K36" s="1" t="s">
        <v>52</v>
      </c>
    </row>
    <row r="37" spans="1:11" ht="20.100000000000001" customHeight="1" x14ac:dyDescent="0.3">
      <c r="A37" s="18" t="s">
        <v>1559</v>
      </c>
      <c r="B37" s="19"/>
      <c r="C37" s="19"/>
      <c r="D37" s="19"/>
      <c r="E37" s="19"/>
      <c r="F37" s="18" t="s">
        <v>52</v>
      </c>
      <c r="G37" s="1" t="s">
        <v>366</v>
      </c>
      <c r="H37" s="1" t="s">
        <v>1512</v>
      </c>
      <c r="I37" s="1" t="s">
        <v>1560</v>
      </c>
      <c r="J37" s="1" t="s">
        <v>52</v>
      </c>
      <c r="K37" s="1" t="s">
        <v>52</v>
      </c>
    </row>
    <row r="38" spans="1:11" ht="20.100000000000001" customHeight="1" x14ac:dyDescent="0.3">
      <c r="A38" s="18" t="s">
        <v>1561</v>
      </c>
      <c r="B38" s="19"/>
      <c r="C38" s="19"/>
      <c r="D38" s="19"/>
      <c r="E38" s="19"/>
      <c r="F38" s="18" t="s">
        <v>52</v>
      </c>
      <c r="G38" s="1" t="s">
        <v>366</v>
      </c>
      <c r="H38" s="1" t="s">
        <v>1512</v>
      </c>
      <c r="I38" s="1" t="s">
        <v>1562</v>
      </c>
      <c r="J38" s="1" t="s">
        <v>52</v>
      </c>
      <c r="K38" s="1" t="s">
        <v>52</v>
      </c>
    </row>
    <row r="39" spans="1:11" ht="20.100000000000001" customHeight="1" x14ac:dyDescent="0.3">
      <c r="A39" s="20" t="s">
        <v>1563</v>
      </c>
      <c r="B39" s="21"/>
      <c r="C39" s="21"/>
      <c r="D39" s="21"/>
      <c r="E39" s="21"/>
      <c r="F39" s="22"/>
    </row>
  </sheetData>
  <mergeCells count="2">
    <mergeCell ref="A1:F1"/>
    <mergeCell ref="A2:F2"/>
  </mergeCells>
  <phoneticPr fontId="1" type="noConversion"/>
  <pageMargins left="0.78740157480314954" right="0" top="0.39370078740157477" bottom="0.39370078740157477" header="0" footer="0"/>
  <pageSetup paperSize="9" scale="86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30"/>
  <sheetViews>
    <sheetView topLeftCell="D1" workbookViewId="0">
      <selection activeCell="E5" sqref="E5:V130"/>
    </sheetView>
  </sheetViews>
  <sheetFormatPr defaultRowHeight="16.5" x14ac:dyDescent="0.3"/>
  <cols>
    <col min="1" max="1" width="21.625" hidden="1" customWidth="1"/>
    <col min="2" max="2" width="30.5" bestFit="1" customWidth="1"/>
    <col min="3" max="3" width="33.875" bestFit="1" customWidth="1"/>
    <col min="4" max="4" width="5.5" bestFit="1" customWidth="1"/>
    <col min="5" max="5" width="11.625" bestFit="1" customWidth="1"/>
    <col min="6" max="6" width="6.625" bestFit="1" customWidth="1"/>
    <col min="7" max="7" width="11.625" bestFit="1" customWidth="1"/>
    <col min="8" max="8" width="6.625" bestFit="1" customWidth="1"/>
    <col min="9" max="9" width="11.625" bestFit="1" customWidth="1"/>
    <col min="10" max="10" width="6.625" bestFit="1" customWidth="1"/>
    <col min="11" max="11" width="10.5" bestFit="1" customWidth="1"/>
    <col min="12" max="12" width="6.625" bestFit="1" customWidth="1"/>
    <col min="13" max="13" width="15" bestFit="1" customWidth="1"/>
    <col min="14" max="14" width="6.625" bestFit="1" customWidth="1"/>
    <col min="15" max="15" width="15" bestFit="1" customWidth="1"/>
    <col min="16" max="16" width="11.625" bestFit="1" customWidth="1"/>
    <col min="17" max="17" width="11.25" bestFit="1" customWidth="1"/>
    <col min="18" max="20" width="9.25" bestFit="1" customWidth="1"/>
    <col min="21" max="22" width="13.87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39" t="s">
        <v>1564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</row>
    <row r="2" spans="1:28" ht="30" customHeight="1" x14ac:dyDescent="0.3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</row>
    <row r="3" spans="1:28" ht="30" customHeight="1" x14ac:dyDescent="0.3">
      <c r="A3" s="37" t="s">
        <v>403</v>
      </c>
      <c r="B3" s="37" t="s">
        <v>2</v>
      </c>
      <c r="C3" s="37" t="s">
        <v>1508</v>
      </c>
      <c r="D3" s="37" t="s">
        <v>4</v>
      </c>
      <c r="E3" s="37" t="s">
        <v>6</v>
      </c>
      <c r="F3" s="37"/>
      <c r="G3" s="37"/>
      <c r="H3" s="37"/>
      <c r="I3" s="37"/>
      <c r="J3" s="37"/>
      <c r="K3" s="37"/>
      <c r="L3" s="37"/>
      <c r="M3" s="37"/>
      <c r="N3" s="37"/>
      <c r="O3" s="37"/>
      <c r="P3" s="37" t="s">
        <v>405</v>
      </c>
      <c r="Q3" s="37" t="s">
        <v>406</v>
      </c>
      <c r="R3" s="37"/>
      <c r="S3" s="37"/>
      <c r="T3" s="37"/>
      <c r="U3" s="37"/>
      <c r="V3" s="37"/>
      <c r="W3" s="37" t="s">
        <v>408</v>
      </c>
      <c r="X3" s="37" t="s">
        <v>12</v>
      </c>
      <c r="Y3" s="36" t="s">
        <v>1572</v>
      </c>
      <c r="Z3" s="36" t="s">
        <v>1573</v>
      </c>
      <c r="AA3" s="36" t="s">
        <v>1574</v>
      </c>
      <c r="AB3" s="36" t="s">
        <v>48</v>
      </c>
    </row>
    <row r="4" spans="1:28" ht="30" customHeight="1" x14ac:dyDescent="0.3">
      <c r="A4" s="37"/>
      <c r="B4" s="37"/>
      <c r="C4" s="37"/>
      <c r="D4" s="37"/>
      <c r="E4" s="4" t="s">
        <v>1565</v>
      </c>
      <c r="F4" s="4" t="s">
        <v>1566</v>
      </c>
      <c r="G4" s="4" t="s">
        <v>1567</v>
      </c>
      <c r="H4" s="4" t="s">
        <v>1566</v>
      </c>
      <c r="I4" s="4" t="s">
        <v>1568</v>
      </c>
      <c r="J4" s="4" t="s">
        <v>1566</v>
      </c>
      <c r="K4" s="4" t="s">
        <v>1569</v>
      </c>
      <c r="L4" s="4" t="s">
        <v>1566</v>
      </c>
      <c r="M4" s="4" t="s">
        <v>1570</v>
      </c>
      <c r="N4" s="4" t="s">
        <v>1566</v>
      </c>
      <c r="O4" s="4" t="s">
        <v>1571</v>
      </c>
      <c r="P4" s="37"/>
      <c r="Q4" s="4" t="s">
        <v>1565</v>
      </c>
      <c r="R4" s="4" t="s">
        <v>1567</v>
      </c>
      <c r="S4" s="4" t="s">
        <v>1568</v>
      </c>
      <c r="T4" s="4" t="s">
        <v>1569</v>
      </c>
      <c r="U4" s="4" t="s">
        <v>1570</v>
      </c>
      <c r="V4" s="4" t="s">
        <v>1571</v>
      </c>
      <c r="W4" s="37"/>
      <c r="X4" s="37"/>
      <c r="Y4" s="36"/>
      <c r="Z4" s="36"/>
      <c r="AA4" s="36"/>
      <c r="AB4" s="36"/>
    </row>
    <row r="5" spans="1:28" ht="30" customHeight="1" x14ac:dyDescent="0.3">
      <c r="A5" s="8" t="s">
        <v>1481</v>
      </c>
      <c r="B5" s="8" t="s">
        <v>1477</v>
      </c>
      <c r="C5" s="8" t="s">
        <v>1478</v>
      </c>
      <c r="D5" s="23" t="s">
        <v>60</v>
      </c>
      <c r="E5" s="24"/>
      <c r="F5" s="8"/>
      <c r="G5" s="24"/>
      <c r="H5" s="8"/>
      <c r="I5" s="24"/>
      <c r="J5" s="8"/>
      <c r="K5" s="24"/>
      <c r="L5" s="8"/>
      <c r="M5" s="24"/>
      <c r="N5" s="8"/>
      <c r="O5" s="24"/>
      <c r="P5" s="24"/>
      <c r="Q5" s="24"/>
      <c r="R5" s="24"/>
      <c r="S5" s="24"/>
      <c r="T5" s="24"/>
      <c r="U5" s="24"/>
      <c r="V5" s="24"/>
      <c r="W5" s="8" t="s">
        <v>1480</v>
      </c>
      <c r="X5" s="8" t="s">
        <v>1575</v>
      </c>
      <c r="Y5" s="2" t="s">
        <v>52</v>
      </c>
      <c r="Z5" s="2" t="s">
        <v>52</v>
      </c>
      <c r="AA5" s="25"/>
      <c r="AB5" s="2" t="s">
        <v>52</v>
      </c>
    </row>
    <row r="6" spans="1:28" ht="30" customHeight="1" x14ac:dyDescent="0.3">
      <c r="A6" s="8" t="s">
        <v>1123</v>
      </c>
      <c r="B6" s="8" t="s">
        <v>555</v>
      </c>
      <c r="C6" s="8" t="s">
        <v>556</v>
      </c>
      <c r="D6" s="23" t="s">
        <v>60</v>
      </c>
      <c r="E6" s="24"/>
      <c r="F6" s="8"/>
      <c r="G6" s="24"/>
      <c r="H6" s="8"/>
      <c r="I6" s="24"/>
      <c r="J6" s="8"/>
      <c r="K6" s="24"/>
      <c r="L6" s="8"/>
      <c r="M6" s="24"/>
      <c r="N6" s="8"/>
      <c r="O6" s="24"/>
      <c r="P6" s="24"/>
      <c r="Q6" s="24"/>
      <c r="R6" s="24"/>
      <c r="S6" s="24"/>
      <c r="T6" s="24"/>
      <c r="U6" s="24"/>
      <c r="V6" s="24"/>
      <c r="W6" s="8" t="s">
        <v>1122</v>
      </c>
      <c r="X6" s="8" t="s">
        <v>1575</v>
      </c>
      <c r="Y6" s="2" t="s">
        <v>52</v>
      </c>
      <c r="Z6" s="2" t="s">
        <v>52</v>
      </c>
      <c r="AA6" s="25"/>
      <c r="AB6" s="2" t="s">
        <v>52</v>
      </c>
    </row>
    <row r="7" spans="1:28" ht="30" customHeight="1" x14ac:dyDescent="0.3">
      <c r="A7" s="8" t="s">
        <v>1464</v>
      </c>
      <c r="B7" s="8" t="s">
        <v>993</v>
      </c>
      <c r="C7" s="8" t="s">
        <v>994</v>
      </c>
      <c r="D7" s="23" t="s">
        <v>60</v>
      </c>
      <c r="E7" s="24"/>
      <c r="F7" s="8"/>
      <c r="G7" s="24"/>
      <c r="H7" s="8"/>
      <c r="I7" s="24"/>
      <c r="J7" s="8"/>
      <c r="K7" s="24"/>
      <c r="L7" s="8"/>
      <c r="M7" s="24"/>
      <c r="N7" s="8"/>
      <c r="O7" s="24"/>
      <c r="P7" s="24"/>
      <c r="Q7" s="24"/>
      <c r="R7" s="24"/>
      <c r="S7" s="24"/>
      <c r="T7" s="24"/>
      <c r="U7" s="24"/>
      <c r="V7" s="24"/>
      <c r="W7" s="8" t="s">
        <v>1463</v>
      </c>
      <c r="X7" s="8" t="s">
        <v>1575</v>
      </c>
      <c r="Y7" s="2" t="s">
        <v>52</v>
      </c>
      <c r="Z7" s="2" t="s">
        <v>52</v>
      </c>
      <c r="AA7" s="25"/>
      <c r="AB7" s="2" t="s">
        <v>52</v>
      </c>
    </row>
    <row r="8" spans="1:28" ht="30" customHeight="1" x14ac:dyDescent="0.3">
      <c r="A8" s="8" t="s">
        <v>1469</v>
      </c>
      <c r="B8" s="8" t="s">
        <v>998</v>
      </c>
      <c r="C8" s="8" t="s">
        <v>999</v>
      </c>
      <c r="D8" s="23" t="s">
        <v>60</v>
      </c>
      <c r="E8" s="24"/>
      <c r="F8" s="8"/>
      <c r="G8" s="24"/>
      <c r="H8" s="8"/>
      <c r="I8" s="24"/>
      <c r="J8" s="8"/>
      <c r="K8" s="24"/>
      <c r="L8" s="8"/>
      <c r="M8" s="24"/>
      <c r="N8" s="8"/>
      <c r="O8" s="24"/>
      <c r="P8" s="24"/>
      <c r="Q8" s="24"/>
      <c r="R8" s="24"/>
      <c r="S8" s="24"/>
      <c r="T8" s="24"/>
      <c r="U8" s="24"/>
      <c r="V8" s="24"/>
      <c r="W8" s="8" t="s">
        <v>1468</v>
      </c>
      <c r="X8" s="8" t="s">
        <v>1575</v>
      </c>
      <c r="Y8" s="2" t="s">
        <v>52</v>
      </c>
      <c r="Z8" s="2" t="s">
        <v>52</v>
      </c>
      <c r="AA8" s="25"/>
      <c r="AB8" s="2" t="s">
        <v>52</v>
      </c>
    </row>
    <row r="9" spans="1:28" ht="30" customHeight="1" x14ac:dyDescent="0.3">
      <c r="A9" s="8" t="s">
        <v>1496</v>
      </c>
      <c r="B9" s="8" t="s">
        <v>1492</v>
      </c>
      <c r="C9" s="8" t="s">
        <v>1493</v>
      </c>
      <c r="D9" s="23" t="s">
        <v>60</v>
      </c>
      <c r="E9" s="24"/>
      <c r="F9" s="8"/>
      <c r="G9" s="24"/>
      <c r="H9" s="8"/>
      <c r="I9" s="24"/>
      <c r="J9" s="8"/>
      <c r="K9" s="24"/>
      <c r="L9" s="8"/>
      <c r="M9" s="24"/>
      <c r="N9" s="8"/>
      <c r="O9" s="24"/>
      <c r="P9" s="24"/>
      <c r="Q9" s="24"/>
      <c r="R9" s="24"/>
      <c r="S9" s="24"/>
      <c r="T9" s="24"/>
      <c r="U9" s="24"/>
      <c r="V9" s="24"/>
      <c r="W9" s="8" t="s">
        <v>1495</v>
      </c>
      <c r="X9" s="8" t="s">
        <v>1575</v>
      </c>
      <c r="Y9" s="2" t="s">
        <v>52</v>
      </c>
      <c r="Z9" s="2" t="s">
        <v>52</v>
      </c>
      <c r="AA9" s="25"/>
      <c r="AB9" s="2" t="s">
        <v>52</v>
      </c>
    </row>
    <row r="10" spans="1:28" ht="30" customHeight="1" x14ac:dyDescent="0.3">
      <c r="A10" s="8" t="s">
        <v>1235</v>
      </c>
      <c r="B10" s="8" t="s">
        <v>1199</v>
      </c>
      <c r="C10" s="8" t="s">
        <v>1200</v>
      </c>
      <c r="D10" s="23" t="s">
        <v>60</v>
      </c>
      <c r="E10" s="24"/>
      <c r="F10" s="8"/>
      <c r="G10" s="24"/>
      <c r="H10" s="8"/>
      <c r="I10" s="24"/>
      <c r="J10" s="8"/>
      <c r="K10" s="24"/>
      <c r="L10" s="8"/>
      <c r="M10" s="24"/>
      <c r="N10" s="8"/>
      <c r="O10" s="24"/>
      <c r="P10" s="24"/>
      <c r="Q10" s="24"/>
      <c r="R10" s="24"/>
      <c r="S10" s="24"/>
      <c r="T10" s="24"/>
      <c r="U10" s="24"/>
      <c r="V10" s="24"/>
      <c r="W10" s="8" t="s">
        <v>1234</v>
      </c>
      <c r="X10" s="8" t="s">
        <v>1575</v>
      </c>
      <c r="Y10" s="2" t="s">
        <v>52</v>
      </c>
      <c r="Z10" s="2" t="s">
        <v>52</v>
      </c>
      <c r="AA10" s="25"/>
      <c r="AB10" s="2" t="s">
        <v>52</v>
      </c>
    </row>
    <row r="11" spans="1:28" ht="30" customHeight="1" x14ac:dyDescent="0.3">
      <c r="A11" s="8" t="s">
        <v>1364</v>
      </c>
      <c r="B11" s="8" t="s">
        <v>1361</v>
      </c>
      <c r="C11" s="8" t="s">
        <v>1362</v>
      </c>
      <c r="D11" s="23" t="s">
        <v>60</v>
      </c>
      <c r="E11" s="24"/>
      <c r="F11" s="8"/>
      <c r="G11" s="24"/>
      <c r="H11" s="8"/>
      <c r="I11" s="24"/>
      <c r="J11" s="8"/>
      <c r="K11" s="24"/>
      <c r="L11" s="8"/>
      <c r="M11" s="24"/>
      <c r="N11" s="8"/>
      <c r="O11" s="24"/>
      <c r="P11" s="24"/>
      <c r="Q11" s="24"/>
      <c r="R11" s="24"/>
      <c r="S11" s="24"/>
      <c r="T11" s="24"/>
      <c r="U11" s="24"/>
      <c r="V11" s="24"/>
      <c r="W11" s="8" t="s">
        <v>1363</v>
      </c>
      <c r="X11" s="8" t="s">
        <v>1575</v>
      </c>
      <c r="Y11" s="2" t="s">
        <v>52</v>
      </c>
      <c r="Z11" s="2" t="s">
        <v>52</v>
      </c>
      <c r="AA11" s="25"/>
      <c r="AB11" s="2" t="s">
        <v>52</v>
      </c>
    </row>
    <row r="12" spans="1:28" ht="30" customHeight="1" x14ac:dyDescent="0.3">
      <c r="A12" s="8" t="s">
        <v>1376</v>
      </c>
      <c r="B12" s="8" t="s">
        <v>1374</v>
      </c>
      <c r="C12" s="8" t="s">
        <v>876</v>
      </c>
      <c r="D12" s="23" t="s">
        <v>226</v>
      </c>
      <c r="E12" s="24"/>
      <c r="F12" s="8"/>
      <c r="G12" s="24"/>
      <c r="H12" s="8"/>
      <c r="I12" s="24"/>
      <c r="J12" s="8"/>
      <c r="K12" s="24"/>
      <c r="L12" s="8"/>
      <c r="M12" s="24"/>
      <c r="N12" s="8"/>
      <c r="O12" s="24"/>
      <c r="P12" s="24"/>
      <c r="Q12" s="24"/>
      <c r="R12" s="24"/>
      <c r="S12" s="24"/>
      <c r="T12" s="24"/>
      <c r="U12" s="24"/>
      <c r="V12" s="24"/>
      <c r="W12" s="8" t="s">
        <v>1375</v>
      </c>
      <c r="X12" s="8" t="s">
        <v>1575</v>
      </c>
      <c r="Y12" s="2" t="s">
        <v>52</v>
      </c>
      <c r="Z12" s="2" t="s">
        <v>52</v>
      </c>
      <c r="AA12" s="25"/>
      <c r="AB12" s="2" t="s">
        <v>52</v>
      </c>
    </row>
    <row r="13" spans="1:28" ht="30" customHeight="1" x14ac:dyDescent="0.3">
      <c r="A13" s="8" t="s">
        <v>1346</v>
      </c>
      <c r="B13" s="8" t="s">
        <v>391</v>
      </c>
      <c r="C13" s="8" t="s">
        <v>1344</v>
      </c>
      <c r="D13" s="23" t="s">
        <v>102</v>
      </c>
      <c r="E13" s="24"/>
      <c r="F13" s="8"/>
      <c r="G13" s="24"/>
      <c r="H13" s="8"/>
      <c r="I13" s="24"/>
      <c r="J13" s="8"/>
      <c r="K13" s="24"/>
      <c r="L13" s="8"/>
      <c r="M13" s="24"/>
      <c r="N13" s="8"/>
      <c r="O13" s="24"/>
      <c r="P13" s="24"/>
      <c r="Q13" s="24"/>
      <c r="R13" s="24"/>
      <c r="S13" s="24"/>
      <c r="T13" s="24"/>
      <c r="U13" s="24"/>
      <c r="V13" s="24"/>
      <c r="W13" s="8" t="s">
        <v>1345</v>
      </c>
      <c r="X13" s="8" t="s">
        <v>1576</v>
      </c>
      <c r="Y13" s="2" t="s">
        <v>52</v>
      </c>
      <c r="Z13" s="2" t="s">
        <v>52</v>
      </c>
      <c r="AA13" s="25"/>
      <c r="AB13" s="2" t="s">
        <v>52</v>
      </c>
    </row>
    <row r="14" spans="1:28" ht="30" customHeight="1" x14ac:dyDescent="0.3">
      <c r="A14" s="8" t="s">
        <v>394</v>
      </c>
      <c r="B14" s="8" t="s">
        <v>391</v>
      </c>
      <c r="C14" s="8" t="s">
        <v>392</v>
      </c>
      <c r="D14" s="23" t="s">
        <v>102</v>
      </c>
      <c r="E14" s="24"/>
      <c r="F14" s="8"/>
      <c r="G14" s="24"/>
      <c r="H14" s="8"/>
      <c r="I14" s="24"/>
      <c r="J14" s="8"/>
      <c r="K14" s="24"/>
      <c r="L14" s="8"/>
      <c r="M14" s="24"/>
      <c r="N14" s="8"/>
      <c r="O14" s="24"/>
      <c r="P14" s="24"/>
      <c r="Q14" s="24"/>
      <c r="R14" s="24"/>
      <c r="S14" s="24"/>
      <c r="T14" s="24"/>
      <c r="U14" s="24"/>
      <c r="V14" s="24"/>
      <c r="W14" s="8" t="s">
        <v>393</v>
      </c>
      <c r="X14" s="8" t="s">
        <v>52</v>
      </c>
      <c r="Y14" s="2" t="s">
        <v>52</v>
      </c>
      <c r="Z14" s="2" t="s">
        <v>52</v>
      </c>
      <c r="AA14" s="25"/>
      <c r="AB14" s="2" t="s">
        <v>52</v>
      </c>
    </row>
    <row r="15" spans="1:28" ht="30" customHeight="1" x14ac:dyDescent="0.3">
      <c r="A15" s="8" t="s">
        <v>644</v>
      </c>
      <c r="B15" s="8" t="s">
        <v>641</v>
      </c>
      <c r="C15" s="8" t="s">
        <v>642</v>
      </c>
      <c r="D15" s="23" t="s">
        <v>68</v>
      </c>
      <c r="E15" s="24"/>
      <c r="F15" s="8"/>
      <c r="G15" s="24"/>
      <c r="H15" s="8"/>
      <c r="I15" s="24"/>
      <c r="J15" s="8"/>
      <c r="K15" s="24"/>
      <c r="L15" s="8"/>
      <c r="M15" s="24"/>
      <c r="N15" s="8"/>
      <c r="O15" s="24"/>
      <c r="P15" s="24"/>
      <c r="Q15" s="24"/>
      <c r="R15" s="24"/>
      <c r="S15" s="24"/>
      <c r="T15" s="24"/>
      <c r="U15" s="24"/>
      <c r="V15" s="24"/>
      <c r="W15" s="8" t="s">
        <v>643</v>
      </c>
      <c r="X15" s="8" t="s">
        <v>52</v>
      </c>
      <c r="Y15" s="2" t="s">
        <v>52</v>
      </c>
      <c r="Z15" s="2" t="s">
        <v>52</v>
      </c>
      <c r="AA15" s="25"/>
      <c r="AB15" s="2" t="s">
        <v>52</v>
      </c>
    </row>
    <row r="16" spans="1:28" ht="30" customHeight="1" x14ac:dyDescent="0.3">
      <c r="A16" s="8" t="s">
        <v>1049</v>
      </c>
      <c r="B16" s="8" t="s">
        <v>641</v>
      </c>
      <c r="C16" s="8" t="s">
        <v>1047</v>
      </c>
      <c r="D16" s="23" t="s">
        <v>68</v>
      </c>
      <c r="E16" s="24"/>
      <c r="F16" s="8"/>
      <c r="G16" s="24"/>
      <c r="H16" s="8"/>
      <c r="I16" s="24"/>
      <c r="J16" s="8"/>
      <c r="K16" s="24"/>
      <c r="L16" s="8"/>
      <c r="M16" s="24"/>
      <c r="N16" s="8"/>
      <c r="O16" s="24"/>
      <c r="P16" s="24"/>
      <c r="Q16" s="24"/>
      <c r="R16" s="24"/>
      <c r="S16" s="24"/>
      <c r="T16" s="24"/>
      <c r="U16" s="24"/>
      <c r="V16" s="24"/>
      <c r="W16" s="8" t="s">
        <v>1048</v>
      </c>
      <c r="X16" s="8" t="s">
        <v>52</v>
      </c>
      <c r="Y16" s="2" t="s">
        <v>52</v>
      </c>
      <c r="Z16" s="2" t="s">
        <v>52</v>
      </c>
      <c r="AA16" s="25"/>
      <c r="AB16" s="2" t="s">
        <v>52</v>
      </c>
    </row>
    <row r="17" spans="1:28" ht="30" customHeight="1" x14ac:dyDescent="0.3">
      <c r="A17" s="8" t="s">
        <v>609</v>
      </c>
      <c r="B17" s="8" t="s">
        <v>606</v>
      </c>
      <c r="C17" s="8" t="s">
        <v>607</v>
      </c>
      <c r="D17" s="23" t="s">
        <v>68</v>
      </c>
      <c r="E17" s="24"/>
      <c r="F17" s="8"/>
      <c r="G17" s="24"/>
      <c r="H17" s="8"/>
      <c r="I17" s="24"/>
      <c r="J17" s="8"/>
      <c r="K17" s="24"/>
      <c r="L17" s="8"/>
      <c r="M17" s="24"/>
      <c r="N17" s="8"/>
      <c r="O17" s="24"/>
      <c r="P17" s="24"/>
      <c r="Q17" s="24"/>
      <c r="R17" s="24"/>
      <c r="S17" s="24"/>
      <c r="T17" s="24"/>
      <c r="U17" s="24"/>
      <c r="V17" s="24"/>
      <c r="W17" s="8" t="s">
        <v>608</v>
      </c>
      <c r="X17" s="8" t="s">
        <v>52</v>
      </c>
      <c r="Y17" s="2" t="s">
        <v>52</v>
      </c>
      <c r="Z17" s="2" t="s">
        <v>52</v>
      </c>
      <c r="AA17" s="25"/>
      <c r="AB17" s="2" t="s">
        <v>52</v>
      </c>
    </row>
    <row r="18" spans="1:28" ht="30" customHeight="1" x14ac:dyDescent="0.3">
      <c r="A18" s="8" t="s">
        <v>387</v>
      </c>
      <c r="B18" s="8" t="s">
        <v>384</v>
      </c>
      <c r="C18" s="8" t="s">
        <v>385</v>
      </c>
      <c r="D18" s="23" t="s">
        <v>206</v>
      </c>
      <c r="E18" s="24"/>
      <c r="F18" s="8"/>
      <c r="G18" s="24"/>
      <c r="H18" s="8"/>
      <c r="I18" s="24"/>
      <c r="J18" s="8"/>
      <c r="K18" s="24"/>
      <c r="L18" s="8"/>
      <c r="M18" s="24"/>
      <c r="N18" s="8"/>
      <c r="O18" s="24"/>
      <c r="P18" s="24"/>
      <c r="Q18" s="24"/>
      <c r="R18" s="24"/>
      <c r="S18" s="24"/>
      <c r="T18" s="24"/>
      <c r="U18" s="24"/>
      <c r="V18" s="24"/>
      <c r="W18" s="8" t="s">
        <v>386</v>
      </c>
      <c r="X18" s="8" t="s">
        <v>1577</v>
      </c>
      <c r="Y18" s="2" t="s">
        <v>52</v>
      </c>
      <c r="Z18" s="2" t="s">
        <v>52</v>
      </c>
      <c r="AA18" s="25"/>
      <c r="AB18" s="2" t="s">
        <v>52</v>
      </c>
    </row>
    <row r="19" spans="1:28" ht="30" customHeight="1" x14ac:dyDescent="0.3">
      <c r="A19" s="8" t="s">
        <v>1192</v>
      </c>
      <c r="B19" s="8" t="s">
        <v>1189</v>
      </c>
      <c r="C19" s="8" t="s">
        <v>1190</v>
      </c>
      <c r="D19" s="23" t="s">
        <v>653</v>
      </c>
      <c r="E19" s="24"/>
      <c r="F19" s="8"/>
      <c r="G19" s="24"/>
      <c r="H19" s="8"/>
      <c r="I19" s="24"/>
      <c r="J19" s="8"/>
      <c r="K19" s="24"/>
      <c r="L19" s="8"/>
      <c r="M19" s="24"/>
      <c r="N19" s="8"/>
      <c r="O19" s="24"/>
      <c r="P19" s="24"/>
      <c r="Q19" s="24"/>
      <c r="R19" s="24"/>
      <c r="S19" s="24"/>
      <c r="T19" s="24"/>
      <c r="U19" s="24"/>
      <c r="V19" s="24"/>
      <c r="W19" s="8" t="s">
        <v>1191</v>
      </c>
      <c r="X19" s="8" t="s">
        <v>1578</v>
      </c>
      <c r="Y19" s="2" t="s">
        <v>52</v>
      </c>
      <c r="Z19" s="2" t="s">
        <v>52</v>
      </c>
      <c r="AA19" s="25"/>
      <c r="AB19" s="2" t="s">
        <v>52</v>
      </c>
    </row>
    <row r="20" spans="1:28" ht="30" customHeight="1" x14ac:dyDescent="0.3">
      <c r="A20" s="8" t="s">
        <v>1066</v>
      </c>
      <c r="B20" s="8" t="s">
        <v>1063</v>
      </c>
      <c r="C20" s="8" t="s">
        <v>1064</v>
      </c>
      <c r="D20" s="23" t="s">
        <v>653</v>
      </c>
      <c r="E20" s="24"/>
      <c r="F20" s="8"/>
      <c r="G20" s="24"/>
      <c r="H20" s="8"/>
      <c r="I20" s="24"/>
      <c r="J20" s="8"/>
      <c r="K20" s="24"/>
      <c r="L20" s="8"/>
      <c r="M20" s="24"/>
      <c r="N20" s="8"/>
      <c r="O20" s="24"/>
      <c r="P20" s="24"/>
      <c r="Q20" s="24"/>
      <c r="R20" s="24"/>
      <c r="S20" s="24"/>
      <c r="T20" s="24"/>
      <c r="U20" s="24"/>
      <c r="V20" s="24"/>
      <c r="W20" s="8" t="s">
        <v>1065</v>
      </c>
      <c r="X20" s="8" t="s">
        <v>52</v>
      </c>
      <c r="Y20" s="2" t="s">
        <v>52</v>
      </c>
      <c r="Z20" s="2" t="s">
        <v>52</v>
      </c>
      <c r="AA20" s="25"/>
      <c r="AB20" s="2" t="s">
        <v>52</v>
      </c>
    </row>
    <row r="21" spans="1:28" ht="30" customHeight="1" x14ac:dyDescent="0.3">
      <c r="A21" s="8" t="s">
        <v>1128</v>
      </c>
      <c r="B21" s="8" t="s">
        <v>1125</v>
      </c>
      <c r="C21" s="8" t="s">
        <v>1126</v>
      </c>
      <c r="D21" s="23" t="s">
        <v>653</v>
      </c>
      <c r="E21" s="24"/>
      <c r="F21" s="8"/>
      <c r="G21" s="24"/>
      <c r="H21" s="8"/>
      <c r="I21" s="24"/>
      <c r="J21" s="8"/>
      <c r="K21" s="24"/>
      <c r="L21" s="8"/>
      <c r="M21" s="24"/>
      <c r="N21" s="8"/>
      <c r="O21" s="24"/>
      <c r="P21" s="24"/>
      <c r="Q21" s="24"/>
      <c r="R21" s="24"/>
      <c r="S21" s="24"/>
      <c r="T21" s="24"/>
      <c r="U21" s="24"/>
      <c r="V21" s="24"/>
      <c r="W21" s="8" t="s">
        <v>1127</v>
      </c>
      <c r="X21" s="8" t="s">
        <v>52</v>
      </c>
      <c r="Y21" s="2" t="s">
        <v>52</v>
      </c>
      <c r="Z21" s="2" t="s">
        <v>52</v>
      </c>
      <c r="AA21" s="25"/>
      <c r="AB21" s="2" t="s">
        <v>52</v>
      </c>
    </row>
    <row r="22" spans="1:28" ht="30" customHeight="1" x14ac:dyDescent="0.3">
      <c r="A22" s="8" t="s">
        <v>1369</v>
      </c>
      <c r="B22" s="8" t="s">
        <v>1366</v>
      </c>
      <c r="C22" s="8" t="s">
        <v>1367</v>
      </c>
      <c r="D22" s="23" t="s">
        <v>653</v>
      </c>
      <c r="E22" s="24"/>
      <c r="F22" s="8"/>
      <c r="G22" s="24"/>
      <c r="H22" s="8"/>
      <c r="I22" s="24"/>
      <c r="J22" s="8"/>
      <c r="K22" s="24"/>
      <c r="L22" s="8"/>
      <c r="M22" s="24"/>
      <c r="N22" s="8"/>
      <c r="O22" s="24"/>
      <c r="P22" s="24"/>
      <c r="Q22" s="24"/>
      <c r="R22" s="24"/>
      <c r="S22" s="24"/>
      <c r="T22" s="24"/>
      <c r="U22" s="24"/>
      <c r="V22" s="24"/>
      <c r="W22" s="8" t="s">
        <v>1368</v>
      </c>
      <c r="X22" s="8" t="s">
        <v>52</v>
      </c>
      <c r="Y22" s="2" t="s">
        <v>52</v>
      </c>
      <c r="Z22" s="2" t="s">
        <v>52</v>
      </c>
      <c r="AA22" s="25"/>
      <c r="AB22" s="2" t="s">
        <v>52</v>
      </c>
    </row>
    <row r="23" spans="1:28" ht="30" customHeight="1" x14ac:dyDescent="0.3">
      <c r="A23" s="8" t="s">
        <v>1197</v>
      </c>
      <c r="B23" s="8" t="s">
        <v>1194</v>
      </c>
      <c r="C23" s="8" t="s">
        <v>1195</v>
      </c>
      <c r="D23" s="23" t="s">
        <v>206</v>
      </c>
      <c r="E23" s="24"/>
      <c r="F23" s="8"/>
      <c r="G23" s="24"/>
      <c r="H23" s="8"/>
      <c r="I23" s="24"/>
      <c r="J23" s="8"/>
      <c r="K23" s="24"/>
      <c r="L23" s="8"/>
      <c r="M23" s="24"/>
      <c r="N23" s="8"/>
      <c r="O23" s="24"/>
      <c r="P23" s="24"/>
      <c r="Q23" s="24"/>
      <c r="R23" s="24"/>
      <c r="S23" s="24"/>
      <c r="T23" s="24"/>
      <c r="U23" s="24"/>
      <c r="V23" s="24"/>
      <c r="W23" s="8" t="s">
        <v>1196</v>
      </c>
      <c r="X23" s="8" t="s">
        <v>52</v>
      </c>
      <c r="Y23" s="2" t="s">
        <v>52</v>
      </c>
      <c r="Z23" s="2" t="s">
        <v>52</v>
      </c>
      <c r="AA23" s="25"/>
      <c r="AB23" s="2" t="s">
        <v>52</v>
      </c>
    </row>
    <row r="24" spans="1:28" ht="30" customHeight="1" x14ac:dyDescent="0.3">
      <c r="A24" s="8" t="s">
        <v>1579</v>
      </c>
      <c r="B24" s="8" t="s">
        <v>1580</v>
      </c>
      <c r="C24" s="8" t="s">
        <v>1581</v>
      </c>
      <c r="D24" s="23" t="s">
        <v>226</v>
      </c>
      <c r="E24" s="24"/>
      <c r="F24" s="8"/>
      <c r="G24" s="24"/>
      <c r="H24" s="8"/>
      <c r="I24" s="24"/>
      <c r="J24" s="8"/>
      <c r="K24" s="24"/>
      <c r="L24" s="8"/>
      <c r="M24" s="24"/>
      <c r="N24" s="8"/>
      <c r="O24" s="24"/>
      <c r="P24" s="24"/>
      <c r="Q24" s="24"/>
      <c r="R24" s="24"/>
      <c r="S24" s="24"/>
      <c r="T24" s="24"/>
      <c r="U24" s="24"/>
      <c r="V24" s="24"/>
      <c r="W24" s="8" t="s">
        <v>1582</v>
      </c>
      <c r="X24" s="8" t="s">
        <v>1583</v>
      </c>
      <c r="Y24" s="2" t="s">
        <v>52</v>
      </c>
      <c r="Z24" s="2" t="s">
        <v>52</v>
      </c>
      <c r="AA24" s="25"/>
      <c r="AB24" s="2" t="s">
        <v>52</v>
      </c>
    </row>
    <row r="25" spans="1:28" ht="30" customHeight="1" x14ac:dyDescent="0.3">
      <c r="A25" s="8" t="s">
        <v>1247</v>
      </c>
      <c r="B25" s="8" t="s">
        <v>1244</v>
      </c>
      <c r="C25" s="8" t="s">
        <v>1245</v>
      </c>
      <c r="D25" s="23" t="s">
        <v>206</v>
      </c>
      <c r="E25" s="24"/>
      <c r="F25" s="8"/>
      <c r="G25" s="24"/>
      <c r="H25" s="8"/>
      <c r="I25" s="24"/>
      <c r="J25" s="8"/>
      <c r="K25" s="24"/>
      <c r="L25" s="8"/>
      <c r="M25" s="24"/>
      <c r="N25" s="8"/>
      <c r="O25" s="24"/>
      <c r="P25" s="24"/>
      <c r="Q25" s="24"/>
      <c r="R25" s="24"/>
      <c r="S25" s="24"/>
      <c r="T25" s="24"/>
      <c r="U25" s="24"/>
      <c r="V25" s="24"/>
      <c r="W25" s="8" t="s">
        <v>1246</v>
      </c>
      <c r="X25" s="8" t="s">
        <v>52</v>
      </c>
      <c r="Y25" s="2" t="s">
        <v>52</v>
      </c>
      <c r="Z25" s="2" t="s">
        <v>52</v>
      </c>
      <c r="AA25" s="25"/>
      <c r="AB25" s="2" t="s">
        <v>52</v>
      </c>
    </row>
    <row r="26" spans="1:28" ht="30" customHeight="1" x14ac:dyDescent="0.3">
      <c r="A26" s="8" t="s">
        <v>1187</v>
      </c>
      <c r="B26" s="8" t="s">
        <v>1184</v>
      </c>
      <c r="C26" s="8" t="s">
        <v>1185</v>
      </c>
      <c r="D26" s="23" t="s">
        <v>206</v>
      </c>
      <c r="E26" s="24"/>
      <c r="F26" s="8"/>
      <c r="G26" s="24"/>
      <c r="H26" s="8"/>
      <c r="I26" s="24"/>
      <c r="J26" s="8"/>
      <c r="K26" s="24"/>
      <c r="L26" s="8"/>
      <c r="M26" s="24"/>
      <c r="N26" s="8"/>
      <c r="O26" s="24"/>
      <c r="P26" s="24"/>
      <c r="Q26" s="24"/>
      <c r="R26" s="24"/>
      <c r="S26" s="24"/>
      <c r="T26" s="24"/>
      <c r="U26" s="24"/>
      <c r="V26" s="24"/>
      <c r="W26" s="8" t="s">
        <v>1186</v>
      </c>
      <c r="X26" s="8" t="s">
        <v>52</v>
      </c>
      <c r="Y26" s="2" t="s">
        <v>52</v>
      </c>
      <c r="Z26" s="2" t="s">
        <v>52</v>
      </c>
      <c r="AA26" s="25"/>
      <c r="AB26" s="2" t="s">
        <v>52</v>
      </c>
    </row>
    <row r="27" spans="1:28" ht="30" customHeight="1" x14ac:dyDescent="0.3">
      <c r="A27" s="8" t="s">
        <v>208</v>
      </c>
      <c r="B27" s="8" t="s">
        <v>204</v>
      </c>
      <c r="C27" s="8" t="s">
        <v>205</v>
      </c>
      <c r="D27" s="23" t="s">
        <v>206</v>
      </c>
      <c r="E27" s="24"/>
      <c r="F27" s="8"/>
      <c r="G27" s="24"/>
      <c r="H27" s="8"/>
      <c r="I27" s="24"/>
      <c r="J27" s="8"/>
      <c r="K27" s="24"/>
      <c r="L27" s="8"/>
      <c r="M27" s="24"/>
      <c r="N27" s="8"/>
      <c r="O27" s="24"/>
      <c r="P27" s="24"/>
      <c r="Q27" s="24"/>
      <c r="R27" s="24"/>
      <c r="S27" s="24"/>
      <c r="T27" s="24"/>
      <c r="U27" s="24"/>
      <c r="V27" s="24"/>
      <c r="W27" s="8" t="s">
        <v>207</v>
      </c>
      <c r="X27" s="8" t="s">
        <v>52</v>
      </c>
      <c r="Y27" s="2" t="s">
        <v>52</v>
      </c>
      <c r="Z27" s="2" t="s">
        <v>52</v>
      </c>
      <c r="AA27" s="25"/>
      <c r="AB27" s="2" t="s">
        <v>52</v>
      </c>
    </row>
    <row r="28" spans="1:28" ht="30" customHeight="1" x14ac:dyDescent="0.3">
      <c r="A28" s="8" t="s">
        <v>736</v>
      </c>
      <c r="B28" s="8" t="s">
        <v>733</v>
      </c>
      <c r="C28" s="8" t="s">
        <v>734</v>
      </c>
      <c r="D28" s="23" t="s">
        <v>206</v>
      </c>
      <c r="E28" s="24"/>
      <c r="F28" s="8"/>
      <c r="G28" s="24"/>
      <c r="H28" s="8"/>
      <c r="I28" s="24"/>
      <c r="J28" s="8"/>
      <c r="K28" s="24"/>
      <c r="L28" s="8"/>
      <c r="M28" s="24"/>
      <c r="N28" s="8"/>
      <c r="O28" s="24"/>
      <c r="P28" s="24"/>
      <c r="Q28" s="24"/>
      <c r="R28" s="24"/>
      <c r="S28" s="24"/>
      <c r="T28" s="24"/>
      <c r="U28" s="24"/>
      <c r="V28" s="24"/>
      <c r="W28" s="8" t="s">
        <v>735</v>
      </c>
      <c r="X28" s="8" t="s">
        <v>52</v>
      </c>
      <c r="Y28" s="2" t="s">
        <v>52</v>
      </c>
      <c r="Z28" s="2" t="s">
        <v>52</v>
      </c>
      <c r="AA28" s="25"/>
      <c r="AB28" s="2" t="s">
        <v>52</v>
      </c>
    </row>
    <row r="29" spans="1:28" ht="30" customHeight="1" x14ac:dyDescent="0.3">
      <c r="A29" s="8" t="s">
        <v>90</v>
      </c>
      <c r="B29" s="8" t="s">
        <v>86</v>
      </c>
      <c r="C29" s="8" t="s">
        <v>87</v>
      </c>
      <c r="D29" s="23" t="s">
        <v>88</v>
      </c>
      <c r="E29" s="24"/>
      <c r="F29" s="8"/>
      <c r="G29" s="24"/>
      <c r="H29" s="8"/>
      <c r="I29" s="24"/>
      <c r="J29" s="8"/>
      <c r="K29" s="24"/>
      <c r="L29" s="8"/>
      <c r="M29" s="24"/>
      <c r="N29" s="8"/>
      <c r="O29" s="24"/>
      <c r="P29" s="24"/>
      <c r="Q29" s="24"/>
      <c r="R29" s="24"/>
      <c r="S29" s="24"/>
      <c r="T29" s="24"/>
      <c r="U29" s="24"/>
      <c r="V29" s="24"/>
      <c r="W29" s="8" t="s">
        <v>89</v>
      </c>
      <c r="X29" s="8" t="s">
        <v>52</v>
      </c>
      <c r="Y29" s="2" t="s">
        <v>52</v>
      </c>
      <c r="Z29" s="2" t="s">
        <v>52</v>
      </c>
      <c r="AA29" s="25"/>
      <c r="AB29" s="2" t="s">
        <v>52</v>
      </c>
    </row>
    <row r="30" spans="1:28" ht="30" customHeight="1" x14ac:dyDescent="0.3">
      <c r="A30" s="8" t="s">
        <v>94</v>
      </c>
      <c r="B30" s="8" t="s">
        <v>86</v>
      </c>
      <c r="C30" s="8" t="s">
        <v>92</v>
      </c>
      <c r="D30" s="23" t="s">
        <v>88</v>
      </c>
      <c r="E30" s="24"/>
      <c r="F30" s="8"/>
      <c r="G30" s="24"/>
      <c r="H30" s="8"/>
      <c r="I30" s="24"/>
      <c r="J30" s="8"/>
      <c r="K30" s="24"/>
      <c r="L30" s="8"/>
      <c r="M30" s="24"/>
      <c r="N30" s="8"/>
      <c r="O30" s="24"/>
      <c r="P30" s="24"/>
      <c r="Q30" s="24"/>
      <c r="R30" s="24"/>
      <c r="S30" s="24"/>
      <c r="T30" s="24"/>
      <c r="U30" s="24"/>
      <c r="V30" s="24"/>
      <c r="W30" s="8" t="s">
        <v>93</v>
      </c>
      <c r="X30" s="8" t="s">
        <v>52</v>
      </c>
      <c r="Y30" s="2" t="s">
        <v>52</v>
      </c>
      <c r="Z30" s="2" t="s">
        <v>52</v>
      </c>
      <c r="AA30" s="25"/>
      <c r="AB30" s="2" t="s">
        <v>52</v>
      </c>
    </row>
    <row r="31" spans="1:28" ht="30" customHeight="1" x14ac:dyDescent="0.3">
      <c r="A31" s="8" t="s">
        <v>98</v>
      </c>
      <c r="B31" s="8" t="s">
        <v>86</v>
      </c>
      <c r="C31" s="8" t="s">
        <v>96</v>
      </c>
      <c r="D31" s="23" t="s">
        <v>88</v>
      </c>
      <c r="E31" s="24"/>
      <c r="F31" s="8"/>
      <c r="G31" s="24"/>
      <c r="H31" s="8"/>
      <c r="I31" s="24"/>
      <c r="J31" s="8"/>
      <c r="K31" s="24"/>
      <c r="L31" s="8"/>
      <c r="M31" s="24"/>
      <c r="N31" s="8"/>
      <c r="O31" s="24"/>
      <c r="P31" s="24"/>
      <c r="Q31" s="24"/>
      <c r="R31" s="24"/>
      <c r="S31" s="24"/>
      <c r="T31" s="24"/>
      <c r="U31" s="24"/>
      <c r="V31" s="24"/>
      <c r="W31" s="8" t="s">
        <v>97</v>
      </c>
      <c r="X31" s="8" t="s">
        <v>52</v>
      </c>
      <c r="Y31" s="2" t="s">
        <v>52</v>
      </c>
      <c r="Z31" s="2" t="s">
        <v>52</v>
      </c>
      <c r="AA31" s="25"/>
      <c r="AB31" s="2" t="s">
        <v>52</v>
      </c>
    </row>
    <row r="32" spans="1:28" ht="30" customHeight="1" x14ac:dyDescent="0.3">
      <c r="A32" s="8" t="s">
        <v>831</v>
      </c>
      <c r="B32" s="8" t="s">
        <v>828</v>
      </c>
      <c r="C32" s="8" t="s">
        <v>829</v>
      </c>
      <c r="D32" s="23" t="s">
        <v>206</v>
      </c>
      <c r="E32" s="24"/>
      <c r="F32" s="8"/>
      <c r="G32" s="24"/>
      <c r="H32" s="8"/>
      <c r="I32" s="24"/>
      <c r="J32" s="8"/>
      <c r="K32" s="24"/>
      <c r="L32" s="8"/>
      <c r="M32" s="24"/>
      <c r="N32" s="8"/>
      <c r="O32" s="24"/>
      <c r="P32" s="24"/>
      <c r="Q32" s="24"/>
      <c r="R32" s="24"/>
      <c r="S32" s="24"/>
      <c r="T32" s="24"/>
      <c r="U32" s="24"/>
      <c r="V32" s="24"/>
      <c r="W32" s="8" t="s">
        <v>830</v>
      </c>
      <c r="X32" s="8" t="s">
        <v>52</v>
      </c>
      <c r="Y32" s="2" t="s">
        <v>52</v>
      </c>
      <c r="Z32" s="2" t="s">
        <v>52</v>
      </c>
      <c r="AA32" s="25"/>
      <c r="AB32" s="2" t="s">
        <v>52</v>
      </c>
    </row>
    <row r="33" spans="1:28" ht="30" customHeight="1" x14ac:dyDescent="0.3">
      <c r="A33" s="8" t="s">
        <v>840</v>
      </c>
      <c r="B33" s="8" t="s">
        <v>837</v>
      </c>
      <c r="C33" s="8" t="s">
        <v>838</v>
      </c>
      <c r="D33" s="23" t="s">
        <v>206</v>
      </c>
      <c r="E33" s="24"/>
      <c r="F33" s="8"/>
      <c r="G33" s="24"/>
      <c r="H33" s="8"/>
      <c r="I33" s="24"/>
      <c r="J33" s="8"/>
      <c r="K33" s="24"/>
      <c r="L33" s="8"/>
      <c r="M33" s="24"/>
      <c r="N33" s="8"/>
      <c r="O33" s="24"/>
      <c r="P33" s="24"/>
      <c r="Q33" s="24"/>
      <c r="R33" s="24"/>
      <c r="S33" s="24"/>
      <c r="T33" s="24"/>
      <c r="U33" s="24"/>
      <c r="V33" s="24"/>
      <c r="W33" s="8" t="s">
        <v>839</v>
      </c>
      <c r="X33" s="8" t="s">
        <v>52</v>
      </c>
      <c r="Y33" s="2" t="s">
        <v>52</v>
      </c>
      <c r="Z33" s="2" t="s">
        <v>52</v>
      </c>
      <c r="AA33" s="25"/>
      <c r="AB33" s="2" t="s">
        <v>52</v>
      </c>
    </row>
    <row r="34" spans="1:28" ht="30" customHeight="1" x14ac:dyDescent="0.3">
      <c r="A34" s="8" t="s">
        <v>588</v>
      </c>
      <c r="B34" s="8" t="s">
        <v>584</v>
      </c>
      <c r="C34" s="8" t="s">
        <v>585</v>
      </c>
      <c r="D34" s="23" t="s">
        <v>586</v>
      </c>
      <c r="E34" s="24"/>
      <c r="F34" s="8"/>
      <c r="G34" s="24"/>
      <c r="H34" s="8"/>
      <c r="I34" s="24"/>
      <c r="J34" s="8"/>
      <c r="K34" s="24"/>
      <c r="L34" s="8"/>
      <c r="M34" s="24"/>
      <c r="N34" s="8"/>
      <c r="O34" s="24"/>
      <c r="P34" s="24"/>
      <c r="Q34" s="24"/>
      <c r="R34" s="24"/>
      <c r="S34" s="24"/>
      <c r="T34" s="24"/>
      <c r="U34" s="24"/>
      <c r="V34" s="24"/>
      <c r="W34" s="8" t="s">
        <v>587</v>
      </c>
      <c r="X34" s="8" t="s">
        <v>52</v>
      </c>
      <c r="Y34" s="2" t="s">
        <v>52</v>
      </c>
      <c r="Z34" s="2" t="s">
        <v>52</v>
      </c>
      <c r="AA34" s="25"/>
      <c r="AB34" s="2" t="s">
        <v>52</v>
      </c>
    </row>
    <row r="35" spans="1:28" ht="30" customHeight="1" x14ac:dyDescent="0.3">
      <c r="A35" s="8" t="s">
        <v>1052</v>
      </c>
      <c r="B35" s="8" t="s">
        <v>584</v>
      </c>
      <c r="C35" s="8" t="s">
        <v>585</v>
      </c>
      <c r="D35" s="23" t="s">
        <v>102</v>
      </c>
      <c r="E35" s="24"/>
      <c r="F35" s="8"/>
      <c r="G35" s="24"/>
      <c r="H35" s="8"/>
      <c r="I35" s="24"/>
      <c r="J35" s="8"/>
      <c r="K35" s="24"/>
      <c r="L35" s="8"/>
      <c r="M35" s="24"/>
      <c r="N35" s="8"/>
      <c r="O35" s="24"/>
      <c r="P35" s="24"/>
      <c r="Q35" s="24"/>
      <c r="R35" s="24"/>
      <c r="S35" s="24"/>
      <c r="T35" s="24"/>
      <c r="U35" s="24"/>
      <c r="V35" s="24"/>
      <c r="W35" s="8" t="s">
        <v>1051</v>
      </c>
      <c r="X35" s="8" t="s">
        <v>52</v>
      </c>
      <c r="Y35" s="2" t="s">
        <v>52</v>
      </c>
      <c r="Z35" s="2" t="s">
        <v>52</v>
      </c>
      <c r="AA35" s="25"/>
      <c r="AB35" s="2" t="s">
        <v>52</v>
      </c>
    </row>
    <row r="36" spans="1:28" ht="30" customHeight="1" x14ac:dyDescent="0.3">
      <c r="A36" s="8" t="s">
        <v>104</v>
      </c>
      <c r="B36" s="8" t="s">
        <v>100</v>
      </c>
      <c r="C36" s="8" t="s">
        <v>101</v>
      </c>
      <c r="D36" s="23" t="s">
        <v>102</v>
      </c>
      <c r="E36" s="24"/>
      <c r="F36" s="8"/>
      <c r="G36" s="24"/>
      <c r="H36" s="8"/>
      <c r="I36" s="24"/>
      <c r="J36" s="8"/>
      <c r="K36" s="24"/>
      <c r="L36" s="8"/>
      <c r="M36" s="24"/>
      <c r="N36" s="8"/>
      <c r="O36" s="24"/>
      <c r="P36" s="24"/>
      <c r="Q36" s="24"/>
      <c r="R36" s="24"/>
      <c r="S36" s="24"/>
      <c r="T36" s="24"/>
      <c r="U36" s="24"/>
      <c r="V36" s="24"/>
      <c r="W36" s="8" t="s">
        <v>103</v>
      </c>
      <c r="X36" s="8" t="s">
        <v>52</v>
      </c>
      <c r="Y36" s="2" t="s">
        <v>52</v>
      </c>
      <c r="Z36" s="2" t="s">
        <v>52</v>
      </c>
      <c r="AA36" s="25"/>
      <c r="AB36" s="2" t="s">
        <v>52</v>
      </c>
    </row>
    <row r="37" spans="1:28" ht="30" customHeight="1" x14ac:dyDescent="0.3">
      <c r="A37" s="8" t="s">
        <v>108</v>
      </c>
      <c r="B37" s="8" t="s">
        <v>100</v>
      </c>
      <c r="C37" s="8" t="s">
        <v>106</v>
      </c>
      <c r="D37" s="23" t="s">
        <v>102</v>
      </c>
      <c r="E37" s="24"/>
      <c r="F37" s="8"/>
      <c r="G37" s="24"/>
      <c r="H37" s="8"/>
      <c r="I37" s="24"/>
      <c r="J37" s="8"/>
      <c r="K37" s="24"/>
      <c r="L37" s="8"/>
      <c r="M37" s="24"/>
      <c r="N37" s="8"/>
      <c r="O37" s="24"/>
      <c r="P37" s="24"/>
      <c r="Q37" s="24"/>
      <c r="R37" s="24"/>
      <c r="S37" s="24"/>
      <c r="T37" s="24"/>
      <c r="U37" s="24"/>
      <c r="V37" s="24"/>
      <c r="W37" s="8" t="s">
        <v>107</v>
      </c>
      <c r="X37" s="8" t="s">
        <v>52</v>
      </c>
      <c r="Y37" s="2" t="s">
        <v>52</v>
      </c>
      <c r="Z37" s="2" t="s">
        <v>52</v>
      </c>
      <c r="AA37" s="25"/>
      <c r="AB37" s="2" t="s">
        <v>52</v>
      </c>
    </row>
    <row r="38" spans="1:28" ht="30" customHeight="1" x14ac:dyDescent="0.3">
      <c r="A38" s="8" t="s">
        <v>1342</v>
      </c>
      <c r="B38" s="8" t="s">
        <v>396</v>
      </c>
      <c r="C38" s="8" t="s">
        <v>1340</v>
      </c>
      <c r="D38" s="23" t="s">
        <v>206</v>
      </c>
      <c r="E38" s="24"/>
      <c r="F38" s="8"/>
      <c r="G38" s="24"/>
      <c r="H38" s="8"/>
      <c r="I38" s="24"/>
      <c r="J38" s="8"/>
      <c r="K38" s="24"/>
      <c r="L38" s="8"/>
      <c r="M38" s="24"/>
      <c r="N38" s="8"/>
      <c r="O38" s="24"/>
      <c r="P38" s="24"/>
      <c r="Q38" s="24"/>
      <c r="R38" s="24"/>
      <c r="S38" s="24"/>
      <c r="T38" s="24"/>
      <c r="U38" s="24"/>
      <c r="V38" s="24"/>
      <c r="W38" s="8" t="s">
        <v>1341</v>
      </c>
      <c r="X38" s="8" t="s">
        <v>1576</v>
      </c>
      <c r="Y38" s="2" t="s">
        <v>52</v>
      </c>
      <c r="Z38" s="2" t="s">
        <v>52</v>
      </c>
      <c r="AA38" s="25"/>
      <c r="AB38" s="2" t="s">
        <v>52</v>
      </c>
    </row>
    <row r="39" spans="1:28" ht="30" customHeight="1" x14ac:dyDescent="0.3">
      <c r="A39" s="8" t="s">
        <v>400</v>
      </c>
      <c r="B39" s="8" t="s">
        <v>396</v>
      </c>
      <c r="C39" s="8" t="s">
        <v>397</v>
      </c>
      <c r="D39" s="23" t="s">
        <v>398</v>
      </c>
      <c r="E39" s="24"/>
      <c r="F39" s="8"/>
      <c r="G39" s="24"/>
      <c r="H39" s="8"/>
      <c r="I39" s="24"/>
      <c r="J39" s="8"/>
      <c r="K39" s="24"/>
      <c r="L39" s="8"/>
      <c r="M39" s="24"/>
      <c r="N39" s="8"/>
      <c r="O39" s="24"/>
      <c r="P39" s="24"/>
      <c r="Q39" s="24"/>
      <c r="R39" s="24"/>
      <c r="S39" s="24"/>
      <c r="T39" s="24"/>
      <c r="U39" s="24"/>
      <c r="V39" s="24"/>
      <c r="W39" s="8" t="s">
        <v>399</v>
      </c>
      <c r="X39" s="8" t="s">
        <v>52</v>
      </c>
      <c r="Y39" s="2" t="s">
        <v>52</v>
      </c>
      <c r="Z39" s="2" t="s">
        <v>52</v>
      </c>
      <c r="AA39" s="25"/>
      <c r="AB39" s="2" t="s">
        <v>52</v>
      </c>
    </row>
    <row r="40" spans="1:28" ht="30" customHeight="1" x14ac:dyDescent="0.3">
      <c r="A40" s="8" t="s">
        <v>723</v>
      </c>
      <c r="B40" s="8" t="s">
        <v>720</v>
      </c>
      <c r="C40" s="8" t="s">
        <v>721</v>
      </c>
      <c r="D40" s="23" t="s">
        <v>68</v>
      </c>
      <c r="E40" s="24"/>
      <c r="F40" s="8"/>
      <c r="G40" s="24"/>
      <c r="H40" s="8"/>
      <c r="I40" s="24"/>
      <c r="J40" s="8"/>
      <c r="K40" s="24"/>
      <c r="L40" s="8"/>
      <c r="M40" s="24"/>
      <c r="N40" s="8"/>
      <c r="O40" s="24"/>
      <c r="P40" s="24"/>
      <c r="Q40" s="24"/>
      <c r="R40" s="24"/>
      <c r="S40" s="24"/>
      <c r="T40" s="24"/>
      <c r="U40" s="24"/>
      <c r="V40" s="24"/>
      <c r="W40" s="8" t="s">
        <v>722</v>
      </c>
      <c r="X40" s="8" t="s">
        <v>52</v>
      </c>
      <c r="Y40" s="2" t="s">
        <v>52</v>
      </c>
      <c r="Z40" s="2" t="s">
        <v>52</v>
      </c>
      <c r="AA40" s="25"/>
      <c r="AB40" s="2" t="s">
        <v>52</v>
      </c>
    </row>
    <row r="41" spans="1:28" ht="30" customHeight="1" x14ac:dyDescent="0.3">
      <c r="A41" s="8" t="s">
        <v>900</v>
      </c>
      <c r="B41" s="8" t="s">
        <v>897</v>
      </c>
      <c r="C41" s="8" t="s">
        <v>898</v>
      </c>
      <c r="D41" s="23" t="s">
        <v>653</v>
      </c>
      <c r="E41" s="24"/>
      <c r="F41" s="8"/>
      <c r="G41" s="24"/>
      <c r="H41" s="8"/>
      <c r="I41" s="24"/>
      <c r="J41" s="8"/>
      <c r="K41" s="24"/>
      <c r="L41" s="8"/>
      <c r="M41" s="24"/>
      <c r="N41" s="8"/>
      <c r="O41" s="24"/>
      <c r="P41" s="24"/>
      <c r="Q41" s="24"/>
      <c r="R41" s="24"/>
      <c r="S41" s="24"/>
      <c r="T41" s="24"/>
      <c r="U41" s="24"/>
      <c r="V41" s="24"/>
      <c r="W41" s="8" t="s">
        <v>899</v>
      </c>
      <c r="X41" s="8" t="s">
        <v>52</v>
      </c>
      <c r="Y41" s="2" t="s">
        <v>52</v>
      </c>
      <c r="Z41" s="2" t="s">
        <v>52</v>
      </c>
      <c r="AA41" s="25"/>
      <c r="AB41" s="2" t="s">
        <v>52</v>
      </c>
    </row>
    <row r="42" spans="1:28" ht="30" customHeight="1" x14ac:dyDescent="0.3">
      <c r="A42" s="8" t="s">
        <v>145</v>
      </c>
      <c r="B42" s="8" t="s">
        <v>142</v>
      </c>
      <c r="C42" s="8" t="s">
        <v>143</v>
      </c>
      <c r="D42" s="23" t="s">
        <v>68</v>
      </c>
      <c r="E42" s="24"/>
      <c r="F42" s="8"/>
      <c r="G42" s="24"/>
      <c r="H42" s="8"/>
      <c r="I42" s="24"/>
      <c r="J42" s="8"/>
      <c r="K42" s="24"/>
      <c r="L42" s="8"/>
      <c r="M42" s="24"/>
      <c r="N42" s="8"/>
      <c r="O42" s="24"/>
      <c r="P42" s="24"/>
      <c r="Q42" s="24"/>
      <c r="R42" s="24"/>
      <c r="S42" s="24"/>
      <c r="T42" s="24"/>
      <c r="U42" s="24"/>
      <c r="V42" s="24"/>
      <c r="W42" s="8" t="s">
        <v>144</v>
      </c>
      <c r="X42" s="8" t="s">
        <v>52</v>
      </c>
      <c r="Y42" s="2" t="s">
        <v>52</v>
      </c>
      <c r="Z42" s="2" t="s">
        <v>52</v>
      </c>
      <c r="AA42" s="25"/>
      <c r="AB42" s="2" t="s">
        <v>52</v>
      </c>
    </row>
    <row r="43" spans="1:28" ht="30" customHeight="1" x14ac:dyDescent="0.3">
      <c r="A43" s="8" t="s">
        <v>627</v>
      </c>
      <c r="B43" s="8" t="s">
        <v>624</v>
      </c>
      <c r="C43" s="8" t="s">
        <v>625</v>
      </c>
      <c r="D43" s="23" t="s">
        <v>68</v>
      </c>
      <c r="E43" s="24"/>
      <c r="F43" s="8"/>
      <c r="G43" s="24"/>
      <c r="H43" s="8"/>
      <c r="I43" s="24"/>
      <c r="J43" s="8"/>
      <c r="K43" s="24"/>
      <c r="L43" s="8"/>
      <c r="M43" s="24"/>
      <c r="N43" s="8"/>
      <c r="O43" s="24"/>
      <c r="P43" s="24"/>
      <c r="Q43" s="24"/>
      <c r="R43" s="24"/>
      <c r="S43" s="24"/>
      <c r="T43" s="24"/>
      <c r="U43" s="24"/>
      <c r="V43" s="24"/>
      <c r="W43" s="8" t="s">
        <v>626</v>
      </c>
      <c r="X43" s="8" t="s">
        <v>52</v>
      </c>
      <c r="Y43" s="2" t="s">
        <v>52</v>
      </c>
      <c r="Z43" s="2" t="s">
        <v>52</v>
      </c>
      <c r="AA43" s="25"/>
      <c r="AB43" s="2" t="s">
        <v>52</v>
      </c>
    </row>
    <row r="44" spans="1:28" ht="30" customHeight="1" x14ac:dyDescent="0.3">
      <c r="A44" s="8" t="s">
        <v>150</v>
      </c>
      <c r="B44" s="8" t="s">
        <v>147</v>
      </c>
      <c r="C44" s="8" t="s">
        <v>148</v>
      </c>
      <c r="D44" s="23" t="s">
        <v>68</v>
      </c>
      <c r="E44" s="24"/>
      <c r="F44" s="8"/>
      <c r="G44" s="24"/>
      <c r="H44" s="8"/>
      <c r="I44" s="24"/>
      <c r="J44" s="8"/>
      <c r="K44" s="24"/>
      <c r="L44" s="8"/>
      <c r="M44" s="24"/>
      <c r="N44" s="8"/>
      <c r="O44" s="24"/>
      <c r="P44" s="24"/>
      <c r="Q44" s="24"/>
      <c r="R44" s="24"/>
      <c r="S44" s="24"/>
      <c r="T44" s="24"/>
      <c r="U44" s="24"/>
      <c r="V44" s="24"/>
      <c r="W44" s="8" t="s">
        <v>149</v>
      </c>
      <c r="X44" s="8" t="s">
        <v>52</v>
      </c>
      <c r="Y44" s="2" t="s">
        <v>52</v>
      </c>
      <c r="Z44" s="2" t="s">
        <v>52</v>
      </c>
      <c r="AA44" s="25"/>
      <c r="AB44" s="2" t="s">
        <v>52</v>
      </c>
    </row>
    <row r="45" spans="1:28" ht="30" customHeight="1" x14ac:dyDescent="0.3">
      <c r="A45" s="8" t="s">
        <v>776</v>
      </c>
      <c r="B45" s="8" t="s">
        <v>748</v>
      </c>
      <c r="C45" s="8" t="s">
        <v>774</v>
      </c>
      <c r="D45" s="23" t="s">
        <v>198</v>
      </c>
      <c r="E45" s="24"/>
      <c r="F45" s="8"/>
      <c r="G45" s="24"/>
      <c r="H45" s="8"/>
      <c r="I45" s="24"/>
      <c r="J45" s="8"/>
      <c r="K45" s="24"/>
      <c r="L45" s="8"/>
      <c r="M45" s="24"/>
      <c r="N45" s="8"/>
      <c r="O45" s="24"/>
      <c r="P45" s="24"/>
      <c r="Q45" s="24"/>
      <c r="R45" s="24"/>
      <c r="S45" s="24"/>
      <c r="T45" s="24"/>
      <c r="U45" s="24"/>
      <c r="V45" s="24"/>
      <c r="W45" s="8" t="s">
        <v>775</v>
      </c>
      <c r="X45" s="8" t="s">
        <v>52</v>
      </c>
      <c r="Y45" s="2" t="s">
        <v>52</v>
      </c>
      <c r="Z45" s="2" t="s">
        <v>52</v>
      </c>
      <c r="AA45" s="25"/>
      <c r="AB45" s="2" t="s">
        <v>52</v>
      </c>
    </row>
    <row r="46" spans="1:28" ht="30" customHeight="1" x14ac:dyDescent="0.3">
      <c r="A46" s="8" t="s">
        <v>751</v>
      </c>
      <c r="B46" s="8" t="s">
        <v>748</v>
      </c>
      <c r="C46" s="8" t="s">
        <v>749</v>
      </c>
      <c r="D46" s="23" t="s">
        <v>226</v>
      </c>
      <c r="E46" s="24"/>
      <c r="F46" s="8"/>
      <c r="G46" s="24"/>
      <c r="H46" s="8"/>
      <c r="I46" s="24"/>
      <c r="J46" s="8"/>
      <c r="K46" s="24"/>
      <c r="L46" s="8"/>
      <c r="M46" s="24"/>
      <c r="N46" s="8"/>
      <c r="O46" s="24"/>
      <c r="P46" s="24"/>
      <c r="Q46" s="24"/>
      <c r="R46" s="24"/>
      <c r="S46" s="24"/>
      <c r="T46" s="24"/>
      <c r="U46" s="24"/>
      <c r="V46" s="24"/>
      <c r="W46" s="8" t="s">
        <v>750</v>
      </c>
      <c r="X46" s="8" t="s">
        <v>52</v>
      </c>
      <c r="Y46" s="2" t="s">
        <v>52</v>
      </c>
      <c r="Z46" s="2" t="s">
        <v>52</v>
      </c>
      <c r="AA46" s="25"/>
      <c r="AB46" s="2" t="s">
        <v>52</v>
      </c>
    </row>
    <row r="47" spans="1:28" ht="30" customHeight="1" x14ac:dyDescent="0.3">
      <c r="A47" s="8" t="s">
        <v>755</v>
      </c>
      <c r="B47" s="8" t="s">
        <v>748</v>
      </c>
      <c r="C47" s="8" t="s">
        <v>753</v>
      </c>
      <c r="D47" s="23" t="s">
        <v>198</v>
      </c>
      <c r="E47" s="24"/>
      <c r="F47" s="8"/>
      <c r="G47" s="24"/>
      <c r="H47" s="8"/>
      <c r="I47" s="24"/>
      <c r="J47" s="8"/>
      <c r="K47" s="24"/>
      <c r="L47" s="8"/>
      <c r="M47" s="24"/>
      <c r="N47" s="8"/>
      <c r="O47" s="24"/>
      <c r="P47" s="24"/>
      <c r="Q47" s="24"/>
      <c r="R47" s="24"/>
      <c r="S47" s="24"/>
      <c r="T47" s="24"/>
      <c r="U47" s="24"/>
      <c r="V47" s="24"/>
      <c r="W47" s="8" t="s">
        <v>754</v>
      </c>
      <c r="X47" s="8" t="s">
        <v>52</v>
      </c>
      <c r="Y47" s="2" t="s">
        <v>52</v>
      </c>
      <c r="Z47" s="2" t="s">
        <v>52</v>
      </c>
      <c r="AA47" s="25"/>
      <c r="AB47" s="2" t="s">
        <v>52</v>
      </c>
    </row>
    <row r="48" spans="1:28" ht="30" customHeight="1" x14ac:dyDescent="0.3">
      <c r="A48" s="8" t="s">
        <v>759</v>
      </c>
      <c r="B48" s="8" t="s">
        <v>748</v>
      </c>
      <c r="C48" s="8" t="s">
        <v>757</v>
      </c>
      <c r="D48" s="23" t="s">
        <v>198</v>
      </c>
      <c r="E48" s="24"/>
      <c r="F48" s="8"/>
      <c r="G48" s="24"/>
      <c r="H48" s="8"/>
      <c r="I48" s="24"/>
      <c r="J48" s="8"/>
      <c r="K48" s="24"/>
      <c r="L48" s="8"/>
      <c r="M48" s="24"/>
      <c r="N48" s="8"/>
      <c r="O48" s="24"/>
      <c r="P48" s="24"/>
      <c r="Q48" s="24"/>
      <c r="R48" s="24"/>
      <c r="S48" s="24"/>
      <c r="T48" s="24"/>
      <c r="U48" s="24"/>
      <c r="V48" s="24"/>
      <c r="W48" s="8" t="s">
        <v>758</v>
      </c>
      <c r="X48" s="8" t="s">
        <v>52</v>
      </c>
      <c r="Y48" s="2" t="s">
        <v>52</v>
      </c>
      <c r="Z48" s="2" t="s">
        <v>52</v>
      </c>
      <c r="AA48" s="25"/>
      <c r="AB48" s="2" t="s">
        <v>52</v>
      </c>
    </row>
    <row r="49" spans="1:28" ht="30" customHeight="1" x14ac:dyDescent="0.3">
      <c r="A49" s="8" t="s">
        <v>764</v>
      </c>
      <c r="B49" s="8" t="s">
        <v>748</v>
      </c>
      <c r="C49" s="8" t="s">
        <v>761</v>
      </c>
      <c r="D49" s="23" t="s">
        <v>762</v>
      </c>
      <c r="E49" s="24"/>
      <c r="F49" s="8"/>
      <c r="G49" s="24"/>
      <c r="H49" s="8"/>
      <c r="I49" s="24"/>
      <c r="J49" s="8"/>
      <c r="K49" s="24"/>
      <c r="L49" s="8"/>
      <c r="M49" s="24"/>
      <c r="N49" s="8"/>
      <c r="O49" s="24"/>
      <c r="P49" s="24"/>
      <c r="Q49" s="24"/>
      <c r="R49" s="24"/>
      <c r="S49" s="24"/>
      <c r="T49" s="24"/>
      <c r="U49" s="24"/>
      <c r="V49" s="24"/>
      <c r="W49" s="8" t="s">
        <v>763</v>
      </c>
      <c r="X49" s="8" t="s">
        <v>52</v>
      </c>
      <c r="Y49" s="2" t="s">
        <v>52</v>
      </c>
      <c r="Z49" s="2" t="s">
        <v>52</v>
      </c>
      <c r="AA49" s="25"/>
      <c r="AB49" s="2" t="s">
        <v>52</v>
      </c>
    </row>
    <row r="50" spans="1:28" ht="30" customHeight="1" x14ac:dyDescent="0.3">
      <c r="A50" s="8" t="s">
        <v>768</v>
      </c>
      <c r="B50" s="8" t="s">
        <v>748</v>
      </c>
      <c r="C50" s="8" t="s">
        <v>766</v>
      </c>
      <c r="D50" s="23" t="s">
        <v>762</v>
      </c>
      <c r="E50" s="24"/>
      <c r="F50" s="8"/>
      <c r="G50" s="24"/>
      <c r="H50" s="8"/>
      <c r="I50" s="24"/>
      <c r="J50" s="8"/>
      <c r="K50" s="24"/>
      <c r="L50" s="8"/>
      <c r="M50" s="24"/>
      <c r="N50" s="8"/>
      <c r="O50" s="24"/>
      <c r="P50" s="24"/>
      <c r="Q50" s="24"/>
      <c r="R50" s="24"/>
      <c r="S50" s="24"/>
      <c r="T50" s="24"/>
      <c r="U50" s="24"/>
      <c r="V50" s="24"/>
      <c r="W50" s="8" t="s">
        <v>767</v>
      </c>
      <c r="X50" s="8" t="s">
        <v>52</v>
      </c>
      <c r="Y50" s="2" t="s">
        <v>52</v>
      </c>
      <c r="Z50" s="2" t="s">
        <v>52</v>
      </c>
      <c r="AA50" s="25"/>
      <c r="AB50" s="2" t="s">
        <v>52</v>
      </c>
    </row>
    <row r="51" spans="1:28" ht="30" customHeight="1" x14ac:dyDescent="0.3">
      <c r="A51" s="8" t="s">
        <v>772</v>
      </c>
      <c r="B51" s="8" t="s">
        <v>748</v>
      </c>
      <c r="C51" s="8" t="s">
        <v>770</v>
      </c>
      <c r="D51" s="23" t="s">
        <v>762</v>
      </c>
      <c r="E51" s="24"/>
      <c r="F51" s="8"/>
      <c r="G51" s="24"/>
      <c r="H51" s="8"/>
      <c r="I51" s="24"/>
      <c r="J51" s="8"/>
      <c r="K51" s="24"/>
      <c r="L51" s="8"/>
      <c r="M51" s="24"/>
      <c r="N51" s="8"/>
      <c r="O51" s="24"/>
      <c r="P51" s="24"/>
      <c r="Q51" s="24"/>
      <c r="R51" s="24"/>
      <c r="S51" s="24"/>
      <c r="T51" s="24"/>
      <c r="U51" s="24"/>
      <c r="V51" s="24"/>
      <c r="W51" s="8" t="s">
        <v>771</v>
      </c>
      <c r="X51" s="8" t="s">
        <v>52</v>
      </c>
      <c r="Y51" s="2" t="s">
        <v>52</v>
      </c>
      <c r="Z51" s="2" t="s">
        <v>52</v>
      </c>
      <c r="AA51" s="25"/>
      <c r="AB51" s="2" t="s">
        <v>52</v>
      </c>
    </row>
    <row r="52" spans="1:28" ht="30" customHeight="1" x14ac:dyDescent="0.3">
      <c r="A52" s="8" t="s">
        <v>780</v>
      </c>
      <c r="B52" s="8" t="s">
        <v>748</v>
      </c>
      <c r="C52" s="8" t="s">
        <v>778</v>
      </c>
      <c r="D52" s="23" t="s">
        <v>226</v>
      </c>
      <c r="E52" s="24"/>
      <c r="F52" s="8"/>
      <c r="G52" s="24"/>
      <c r="H52" s="8"/>
      <c r="I52" s="24"/>
      <c r="J52" s="8"/>
      <c r="K52" s="24"/>
      <c r="L52" s="8"/>
      <c r="M52" s="24"/>
      <c r="N52" s="8"/>
      <c r="O52" s="24"/>
      <c r="P52" s="24"/>
      <c r="Q52" s="24"/>
      <c r="R52" s="24"/>
      <c r="S52" s="24"/>
      <c r="T52" s="24"/>
      <c r="U52" s="24"/>
      <c r="V52" s="24"/>
      <c r="W52" s="8" t="s">
        <v>779</v>
      </c>
      <c r="X52" s="8" t="s">
        <v>52</v>
      </c>
      <c r="Y52" s="2" t="s">
        <v>52</v>
      </c>
      <c r="Z52" s="2" t="s">
        <v>52</v>
      </c>
      <c r="AA52" s="25"/>
      <c r="AB52" s="2" t="s">
        <v>52</v>
      </c>
    </row>
    <row r="53" spans="1:28" ht="30" customHeight="1" x14ac:dyDescent="0.3">
      <c r="A53" s="8" t="s">
        <v>784</v>
      </c>
      <c r="B53" s="8" t="s">
        <v>748</v>
      </c>
      <c r="C53" s="8" t="s">
        <v>782</v>
      </c>
      <c r="D53" s="23" t="s">
        <v>226</v>
      </c>
      <c r="E53" s="24"/>
      <c r="F53" s="8"/>
      <c r="G53" s="24"/>
      <c r="H53" s="8"/>
      <c r="I53" s="24"/>
      <c r="J53" s="8"/>
      <c r="K53" s="24"/>
      <c r="L53" s="8"/>
      <c r="M53" s="24"/>
      <c r="N53" s="8"/>
      <c r="O53" s="24"/>
      <c r="P53" s="24"/>
      <c r="Q53" s="24"/>
      <c r="R53" s="24"/>
      <c r="S53" s="24"/>
      <c r="T53" s="24"/>
      <c r="U53" s="24"/>
      <c r="V53" s="24"/>
      <c r="W53" s="8" t="s">
        <v>783</v>
      </c>
      <c r="X53" s="8" t="s">
        <v>52</v>
      </c>
      <c r="Y53" s="2" t="s">
        <v>52</v>
      </c>
      <c r="Z53" s="2" t="s">
        <v>52</v>
      </c>
      <c r="AA53" s="25"/>
      <c r="AB53" s="2" t="s">
        <v>52</v>
      </c>
    </row>
    <row r="54" spans="1:28" ht="30" customHeight="1" x14ac:dyDescent="0.3">
      <c r="A54" s="8" t="s">
        <v>788</v>
      </c>
      <c r="B54" s="8" t="s">
        <v>748</v>
      </c>
      <c r="C54" s="8" t="s">
        <v>786</v>
      </c>
      <c r="D54" s="23" t="s">
        <v>226</v>
      </c>
      <c r="E54" s="24"/>
      <c r="F54" s="8"/>
      <c r="G54" s="24"/>
      <c r="H54" s="8"/>
      <c r="I54" s="24"/>
      <c r="J54" s="8"/>
      <c r="K54" s="24"/>
      <c r="L54" s="8"/>
      <c r="M54" s="24"/>
      <c r="N54" s="8"/>
      <c r="O54" s="24"/>
      <c r="P54" s="24"/>
      <c r="Q54" s="24"/>
      <c r="R54" s="24"/>
      <c r="S54" s="24"/>
      <c r="T54" s="24"/>
      <c r="U54" s="24"/>
      <c r="V54" s="24"/>
      <c r="W54" s="8" t="s">
        <v>787</v>
      </c>
      <c r="X54" s="8" t="s">
        <v>1584</v>
      </c>
      <c r="Y54" s="2" t="s">
        <v>52</v>
      </c>
      <c r="Z54" s="2" t="s">
        <v>52</v>
      </c>
      <c r="AA54" s="25"/>
      <c r="AB54" s="2" t="s">
        <v>52</v>
      </c>
    </row>
    <row r="55" spans="1:28" ht="30" customHeight="1" x14ac:dyDescent="0.3">
      <c r="A55" s="8" t="s">
        <v>819</v>
      </c>
      <c r="B55" s="8" t="s">
        <v>748</v>
      </c>
      <c r="C55" s="8" t="s">
        <v>817</v>
      </c>
      <c r="D55" s="23" t="s">
        <v>198</v>
      </c>
      <c r="E55" s="24"/>
      <c r="F55" s="8"/>
      <c r="G55" s="24"/>
      <c r="H55" s="8"/>
      <c r="I55" s="24"/>
      <c r="J55" s="8"/>
      <c r="K55" s="24"/>
      <c r="L55" s="8"/>
      <c r="M55" s="24"/>
      <c r="N55" s="8"/>
      <c r="O55" s="24"/>
      <c r="P55" s="24"/>
      <c r="Q55" s="24"/>
      <c r="R55" s="24"/>
      <c r="S55" s="24"/>
      <c r="T55" s="24"/>
      <c r="U55" s="24"/>
      <c r="V55" s="24"/>
      <c r="W55" s="8" t="s">
        <v>818</v>
      </c>
      <c r="X55" s="8" t="s">
        <v>52</v>
      </c>
      <c r="Y55" s="2" t="s">
        <v>52</v>
      </c>
      <c r="Z55" s="2" t="s">
        <v>52</v>
      </c>
      <c r="AA55" s="25"/>
      <c r="AB55" s="2" t="s">
        <v>52</v>
      </c>
    </row>
    <row r="56" spans="1:28" ht="30" customHeight="1" x14ac:dyDescent="0.3">
      <c r="A56" s="8" t="s">
        <v>598</v>
      </c>
      <c r="B56" s="8" t="s">
        <v>596</v>
      </c>
      <c r="C56" s="8" t="s">
        <v>167</v>
      </c>
      <c r="D56" s="23" t="s">
        <v>68</v>
      </c>
      <c r="E56" s="24"/>
      <c r="F56" s="8"/>
      <c r="G56" s="24"/>
      <c r="H56" s="8"/>
      <c r="I56" s="24"/>
      <c r="J56" s="8"/>
      <c r="K56" s="24"/>
      <c r="L56" s="8"/>
      <c r="M56" s="24"/>
      <c r="N56" s="8"/>
      <c r="O56" s="24"/>
      <c r="P56" s="24"/>
      <c r="Q56" s="24"/>
      <c r="R56" s="24"/>
      <c r="S56" s="24"/>
      <c r="T56" s="24"/>
      <c r="U56" s="24"/>
      <c r="V56" s="24"/>
      <c r="W56" s="8" t="s">
        <v>597</v>
      </c>
      <c r="X56" s="8" t="s">
        <v>52</v>
      </c>
      <c r="Y56" s="2" t="s">
        <v>52</v>
      </c>
      <c r="Z56" s="2" t="s">
        <v>52</v>
      </c>
      <c r="AA56" s="25"/>
      <c r="AB56" s="2" t="s">
        <v>52</v>
      </c>
    </row>
    <row r="57" spans="1:28" ht="30" customHeight="1" x14ac:dyDescent="0.3">
      <c r="A57" s="8" t="s">
        <v>888</v>
      </c>
      <c r="B57" s="8" t="s">
        <v>886</v>
      </c>
      <c r="C57" s="8" t="s">
        <v>355</v>
      </c>
      <c r="D57" s="23" t="s">
        <v>245</v>
      </c>
      <c r="E57" s="24"/>
      <c r="F57" s="8"/>
      <c r="G57" s="24"/>
      <c r="H57" s="8"/>
      <c r="I57" s="24"/>
      <c r="J57" s="8"/>
      <c r="K57" s="24"/>
      <c r="L57" s="8"/>
      <c r="M57" s="24"/>
      <c r="N57" s="8"/>
      <c r="O57" s="24"/>
      <c r="P57" s="24"/>
      <c r="Q57" s="24"/>
      <c r="R57" s="24"/>
      <c r="S57" s="24"/>
      <c r="T57" s="24"/>
      <c r="U57" s="24"/>
      <c r="V57" s="24"/>
      <c r="W57" s="8" t="s">
        <v>887</v>
      </c>
      <c r="X57" s="8" t="s">
        <v>52</v>
      </c>
      <c r="Y57" s="2" t="s">
        <v>52</v>
      </c>
      <c r="Z57" s="2" t="s">
        <v>52</v>
      </c>
      <c r="AA57" s="25"/>
      <c r="AB57" s="2" t="s">
        <v>52</v>
      </c>
    </row>
    <row r="58" spans="1:28" ht="30" customHeight="1" x14ac:dyDescent="0.3">
      <c r="A58" s="8" t="s">
        <v>799</v>
      </c>
      <c r="B58" s="8" t="s">
        <v>796</v>
      </c>
      <c r="C58" s="8" t="s">
        <v>797</v>
      </c>
      <c r="D58" s="23" t="s">
        <v>762</v>
      </c>
      <c r="E58" s="24"/>
      <c r="F58" s="8"/>
      <c r="G58" s="24"/>
      <c r="H58" s="8"/>
      <c r="I58" s="24"/>
      <c r="J58" s="8"/>
      <c r="K58" s="24"/>
      <c r="L58" s="8"/>
      <c r="M58" s="24"/>
      <c r="N58" s="8"/>
      <c r="O58" s="24"/>
      <c r="P58" s="24"/>
      <c r="Q58" s="24"/>
      <c r="R58" s="24"/>
      <c r="S58" s="24"/>
      <c r="T58" s="24"/>
      <c r="U58" s="24"/>
      <c r="V58" s="24"/>
      <c r="W58" s="8" t="s">
        <v>798</v>
      </c>
      <c r="X58" s="8" t="s">
        <v>52</v>
      </c>
      <c r="Y58" s="2" t="s">
        <v>52</v>
      </c>
      <c r="Z58" s="2" t="s">
        <v>52</v>
      </c>
      <c r="AA58" s="25"/>
      <c r="AB58" s="2" t="s">
        <v>52</v>
      </c>
    </row>
    <row r="59" spans="1:28" ht="30" customHeight="1" x14ac:dyDescent="0.3">
      <c r="A59" s="8" t="s">
        <v>1023</v>
      </c>
      <c r="B59" s="8" t="s">
        <v>1020</v>
      </c>
      <c r="C59" s="8" t="s">
        <v>1021</v>
      </c>
      <c r="D59" s="23" t="s">
        <v>198</v>
      </c>
      <c r="E59" s="24"/>
      <c r="F59" s="8"/>
      <c r="G59" s="24"/>
      <c r="H59" s="8"/>
      <c r="I59" s="24"/>
      <c r="J59" s="8"/>
      <c r="K59" s="24"/>
      <c r="L59" s="8"/>
      <c r="M59" s="24"/>
      <c r="N59" s="8"/>
      <c r="O59" s="24"/>
      <c r="P59" s="24"/>
      <c r="Q59" s="24"/>
      <c r="R59" s="24"/>
      <c r="S59" s="24"/>
      <c r="T59" s="24"/>
      <c r="U59" s="24"/>
      <c r="V59" s="24"/>
      <c r="W59" s="8" t="s">
        <v>1094</v>
      </c>
      <c r="X59" s="8" t="s">
        <v>52</v>
      </c>
      <c r="Y59" s="2" t="s">
        <v>52</v>
      </c>
      <c r="Z59" s="2" t="s">
        <v>52</v>
      </c>
      <c r="AA59" s="25"/>
      <c r="AB59" s="2" t="s">
        <v>52</v>
      </c>
    </row>
    <row r="60" spans="1:28" ht="30" customHeight="1" x14ac:dyDescent="0.3">
      <c r="A60" s="8" t="s">
        <v>1028</v>
      </c>
      <c r="B60" s="8" t="s">
        <v>1026</v>
      </c>
      <c r="C60" s="8" t="s">
        <v>1027</v>
      </c>
      <c r="D60" s="23" t="s">
        <v>226</v>
      </c>
      <c r="E60" s="24"/>
      <c r="F60" s="8"/>
      <c r="G60" s="24"/>
      <c r="H60" s="8"/>
      <c r="I60" s="24"/>
      <c r="J60" s="8"/>
      <c r="K60" s="24"/>
      <c r="L60" s="8"/>
      <c r="M60" s="24"/>
      <c r="N60" s="8"/>
      <c r="O60" s="24"/>
      <c r="P60" s="24"/>
      <c r="Q60" s="24"/>
      <c r="R60" s="24"/>
      <c r="S60" s="24"/>
      <c r="T60" s="24"/>
      <c r="U60" s="24"/>
      <c r="V60" s="24"/>
      <c r="W60" s="8" t="s">
        <v>1585</v>
      </c>
      <c r="X60" s="8" t="s">
        <v>52</v>
      </c>
      <c r="Y60" s="2" t="s">
        <v>52</v>
      </c>
      <c r="Z60" s="2" t="s">
        <v>52</v>
      </c>
      <c r="AA60" s="25"/>
      <c r="AB60" s="2" t="s">
        <v>52</v>
      </c>
    </row>
    <row r="61" spans="1:28" ht="30" customHeight="1" x14ac:dyDescent="0.3">
      <c r="A61" s="8" t="s">
        <v>1031</v>
      </c>
      <c r="B61" s="8" t="s">
        <v>1026</v>
      </c>
      <c r="C61" s="8" t="s">
        <v>1030</v>
      </c>
      <c r="D61" s="23" t="s">
        <v>226</v>
      </c>
      <c r="E61" s="24"/>
      <c r="F61" s="8"/>
      <c r="G61" s="24"/>
      <c r="H61" s="8"/>
      <c r="I61" s="24"/>
      <c r="J61" s="8"/>
      <c r="K61" s="24"/>
      <c r="L61" s="8"/>
      <c r="M61" s="24"/>
      <c r="N61" s="8"/>
      <c r="O61" s="24"/>
      <c r="P61" s="24"/>
      <c r="Q61" s="24"/>
      <c r="R61" s="24"/>
      <c r="S61" s="24"/>
      <c r="T61" s="24"/>
      <c r="U61" s="24"/>
      <c r="V61" s="24"/>
      <c r="W61" s="8" t="s">
        <v>1586</v>
      </c>
      <c r="X61" s="8" t="s">
        <v>52</v>
      </c>
      <c r="Y61" s="2" t="s">
        <v>52</v>
      </c>
      <c r="Z61" s="2" t="s">
        <v>52</v>
      </c>
      <c r="AA61" s="25"/>
      <c r="AB61" s="2" t="s">
        <v>52</v>
      </c>
    </row>
    <row r="62" spans="1:28" ht="30" customHeight="1" x14ac:dyDescent="0.3">
      <c r="A62" s="8" t="s">
        <v>427</v>
      </c>
      <c r="B62" s="8" t="s">
        <v>424</v>
      </c>
      <c r="C62" s="8" t="s">
        <v>425</v>
      </c>
      <c r="D62" s="23" t="s">
        <v>226</v>
      </c>
      <c r="E62" s="24"/>
      <c r="F62" s="8"/>
      <c r="G62" s="24"/>
      <c r="H62" s="8"/>
      <c r="I62" s="24"/>
      <c r="J62" s="8"/>
      <c r="K62" s="24"/>
      <c r="L62" s="8"/>
      <c r="M62" s="24"/>
      <c r="N62" s="8"/>
      <c r="O62" s="24"/>
      <c r="P62" s="24"/>
      <c r="Q62" s="24"/>
      <c r="R62" s="24"/>
      <c r="S62" s="24"/>
      <c r="T62" s="24"/>
      <c r="U62" s="24"/>
      <c r="V62" s="24"/>
      <c r="W62" s="8" t="s">
        <v>426</v>
      </c>
      <c r="X62" s="8" t="s">
        <v>52</v>
      </c>
      <c r="Y62" s="2" t="s">
        <v>52</v>
      </c>
      <c r="Z62" s="2" t="s">
        <v>52</v>
      </c>
      <c r="AA62" s="25"/>
      <c r="AB62" s="2" t="s">
        <v>52</v>
      </c>
    </row>
    <row r="63" spans="1:28" ht="30" customHeight="1" x14ac:dyDescent="0.3">
      <c r="A63" s="8" t="s">
        <v>431</v>
      </c>
      <c r="B63" s="8" t="s">
        <v>424</v>
      </c>
      <c r="C63" s="8" t="s">
        <v>429</v>
      </c>
      <c r="D63" s="23" t="s">
        <v>226</v>
      </c>
      <c r="E63" s="24"/>
      <c r="F63" s="8"/>
      <c r="G63" s="24"/>
      <c r="H63" s="8"/>
      <c r="I63" s="24"/>
      <c r="J63" s="8"/>
      <c r="K63" s="24"/>
      <c r="L63" s="8"/>
      <c r="M63" s="24"/>
      <c r="N63" s="8"/>
      <c r="O63" s="24"/>
      <c r="P63" s="24"/>
      <c r="Q63" s="24"/>
      <c r="R63" s="24"/>
      <c r="S63" s="24"/>
      <c r="T63" s="24"/>
      <c r="U63" s="24"/>
      <c r="V63" s="24"/>
      <c r="W63" s="8" t="s">
        <v>430</v>
      </c>
      <c r="X63" s="8" t="s">
        <v>52</v>
      </c>
      <c r="Y63" s="2" t="s">
        <v>52</v>
      </c>
      <c r="Z63" s="2" t="s">
        <v>52</v>
      </c>
      <c r="AA63" s="25"/>
      <c r="AB63" s="2" t="s">
        <v>52</v>
      </c>
    </row>
    <row r="64" spans="1:28" ht="30" customHeight="1" x14ac:dyDescent="0.3">
      <c r="A64" s="8" t="s">
        <v>435</v>
      </c>
      <c r="B64" s="8" t="s">
        <v>424</v>
      </c>
      <c r="C64" s="8" t="s">
        <v>433</v>
      </c>
      <c r="D64" s="23" t="s">
        <v>226</v>
      </c>
      <c r="E64" s="24"/>
      <c r="F64" s="8"/>
      <c r="G64" s="24"/>
      <c r="H64" s="8"/>
      <c r="I64" s="24"/>
      <c r="J64" s="8"/>
      <c r="K64" s="24"/>
      <c r="L64" s="8"/>
      <c r="M64" s="24"/>
      <c r="N64" s="8"/>
      <c r="O64" s="24"/>
      <c r="P64" s="24"/>
      <c r="Q64" s="24"/>
      <c r="R64" s="24"/>
      <c r="S64" s="24"/>
      <c r="T64" s="24"/>
      <c r="U64" s="24"/>
      <c r="V64" s="24"/>
      <c r="W64" s="8" t="s">
        <v>434</v>
      </c>
      <c r="X64" s="8" t="s">
        <v>52</v>
      </c>
      <c r="Y64" s="2" t="s">
        <v>52</v>
      </c>
      <c r="Z64" s="2" t="s">
        <v>52</v>
      </c>
      <c r="AA64" s="25"/>
      <c r="AB64" s="2" t="s">
        <v>52</v>
      </c>
    </row>
    <row r="65" spans="1:28" ht="30" customHeight="1" x14ac:dyDescent="0.3">
      <c r="A65" s="8" t="s">
        <v>443</v>
      </c>
      <c r="B65" s="8" t="s">
        <v>424</v>
      </c>
      <c r="C65" s="8" t="s">
        <v>441</v>
      </c>
      <c r="D65" s="23" t="s">
        <v>226</v>
      </c>
      <c r="E65" s="24"/>
      <c r="F65" s="8"/>
      <c r="G65" s="24"/>
      <c r="H65" s="8"/>
      <c r="I65" s="24"/>
      <c r="J65" s="8"/>
      <c r="K65" s="24"/>
      <c r="L65" s="8"/>
      <c r="M65" s="24"/>
      <c r="N65" s="8"/>
      <c r="O65" s="24"/>
      <c r="P65" s="24"/>
      <c r="Q65" s="24"/>
      <c r="R65" s="24"/>
      <c r="S65" s="24"/>
      <c r="T65" s="24"/>
      <c r="U65" s="24"/>
      <c r="V65" s="24"/>
      <c r="W65" s="8" t="s">
        <v>442</v>
      </c>
      <c r="X65" s="8" t="s">
        <v>52</v>
      </c>
      <c r="Y65" s="2" t="s">
        <v>52</v>
      </c>
      <c r="Z65" s="2" t="s">
        <v>52</v>
      </c>
      <c r="AA65" s="25"/>
      <c r="AB65" s="2" t="s">
        <v>52</v>
      </c>
    </row>
    <row r="66" spans="1:28" ht="30" customHeight="1" x14ac:dyDescent="0.3">
      <c r="A66" s="8" t="s">
        <v>447</v>
      </c>
      <c r="B66" s="8" t="s">
        <v>424</v>
      </c>
      <c r="C66" s="8" t="s">
        <v>445</v>
      </c>
      <c r="D66" s="23" t="s">
        <v>226</v>
      </c>
      <c r="E66" s="24"/>
      <c r="F66" s="8"/>
      <c r="G66" s="24"/>
      <c r="H66" s="8"/>
      <c r="I66" s="24"/>
      <c r="J66" s="8"/>
      <c r="K66" s="24"/>
      <c r="L66" s="8"/>
      <c r="M66" s="24"/>
      <c r="N66" s="8"/>
      <c r="O66" s="24"/>
      <c r="P66" s="24"/>
      <c r="Q66" s="24"/>
      <c r="R66" s="24"/>
      <c r="S66" s="24"/>
      <c r="T66" s="24"/>
      <c r="U66" s="24"/>
      <c r="V66" s="24"/>
      <c r="W66" s="8" t="s">
        <v>446</v>
      </c>
      <c r="X66" s="8" t="s">
        <v>52</v>
      </c>
      <c r="Y66" s="2" t="s">
        <v>52</v>
      </c>
      <c r="Z66" s="2" t="s">
        <v>52</v>
      </c>
      <c r="AA66" s="25"/>
      <c r="AB66" s="2" t="s">
        <v>52</v>
      </c>
    </row>
    <row r="67" spans="1:28" ht="30" customHeight="1" x14ac:dyDescent="0.3">
      <c r="A67" s="8" t="s">
        <v>439</v>
      </c>
      <c r="B67" s="8" t="s">
        <v>424</v>
      </c>
      <c r="C67" s="8" t="s">
        <v>437</v>
      </c>
      <c r="D67" s="23" t="s">
        <v>226</v>
      </c>
      <c r="E67" s="24"/>
      <c r="F67" s="8"/>
      <c r="G67" s="24"/>
      <c r="H67" s="8"/>
      <c r="I67" s="24"/>
      <c r="J67" s="8"/>
      <c r="K67" s="24"/>
      <c r="L67" s="8"/>
      <c r="M67" s="24"/>
      <c r="N67" s="8"/>
      <c r="O67" s="24"/>
      <c r="P67" s="24"/>
      <c r="Q67" s="24"/>
      <c r="R67" s="24"/>
      <c r="S67" s="24"/>
      <c r="T67" s="24"/>
      <c r="U67" s="24"/>
      <c r="V67" s="24"/>
      <c r="W67" s="8" t="s">
        <v>438</v>
      </c>
      <c r="X67" s="8" t="s">
        <v>52</v>
      </c>
      <c r="Y67" s="2" t="s">
        <v>52</v>
      </c>
      <c r="Z67" s="2" t="s">
        <v>52</v>
      </c>
      <c r="AA67" s="25"/>
      <c r="AB67" s="2" t="s">
        <v>52</v>
      </c>
    </row>
    <row r="68" spans="1:28" ht="30" customHeight="1" x14ac:dyDescent="0.3">
      <c r="A68" s="8" t="s">
        <v>451</v>
      </c>
      <c r="B68" s="8" t="s">
        <v>424</v>
      </c>
      <c r="C68" s="8" t="s">
        <v>449</v>
      </c>
      <c r="D68" s="23" t="s">
        <v>226</v>
      </c>
      <c r="E68" s="24"/>
      <c r="F68" s="8"/>
      <c r="G68" s="24"/>
      <c r="H68" s="8"/>
      <c r="I68" s="24"/>
      <c r="J68" s="8"/>
      <c r="K68" s="24"/>
      <c r="L68" s="8"/>
      <c r="M68" s="24"/>
      <c r="N68" s="8"/>
      <c r="O68" s="24"/>
      <c r="P68" s="24"/>
      <c r="Q68" s="24"/>
      <c r="R68" s="24"/>
      <c r="S68" s="24"/>
      <c r="T68" s="24"/>
      <c r="U68" s="24"/>
      <c r="V68" s="24"/>
      <c r="W68" s="8" t="s">
        <v>450</v>
      </c>
      <c r="X68" s="8" t="s">
        <v>52</v>
      </c>
      <c r="Y68" s="2" t="s">
        <v>52</v>
      </c>
      <c r="Z68" s="2" t="s">
        <v>52</v>
      </c>
      <c r="AA68" s="25"/>
      <c r="AB68" s="2" t="s">
        <v>52</v>
      </c>
    </row>
    <row r="69" spans="1:28" ht="30" customHeight="1" x14ac:dyDescent="0.3">
      <c r="A69" s="8" t="s">
        <v>455</v>
      </c>
      <c r="B69" s="8" t="s">
        <v>424</v>
      </c>
      <c r="C69" s="8" t="s">
        <v>453</v>
      </c>
      <c r="D69" s="23" t="s">
        <v>226</v>
      </c>
      <c r="E69" s="24"/>
      <c r="F69" s="8"/>
      <c r="G69" s="24"/>
      <c r="H69" s="8"/>
      <c r="I69" s="24"/>
      <c r="J69" s="8"/>
      <c r="K69" s="24"/>
      <c r="L69" s="8"/>
      <c r="M69" s="24"/>
      <c r="N69" s="8"/>
      <c r="O69" s="24"/>
      <c r="P69" s="24"/>
      <c r="Q69" s="24"/>
      <c r="R69" s="24"/>
      <c r="S69" s="24"/>
      <c r="T69" s="24"/>
      <c r="U69" s="24"/>
      <c r="V69" s="24"/>
      <c r="W69" s="8" t="s">
        <v>454</v>
      </c>
      <c r="X69" s="8" t="s">
        <v>52</v>
      </c>
      <c r="Y69" s="2" t="s">
        <v>52</v>
      </c>
      <c r="Z69" s="2" t="s">
        <v>52</v>
      </c>
      <c r="AA69" s="25"/>
      <c r="AB69" s="2" t="s">
        <v>52</v>
      </c>
    </row>
    <row r="70" spans="1:28" ht="30" customHeight="1" x14ac:dyDescent="0.3">
      <c r="A70" s="8" t="s">
        <v>460</v>
      </c>
      <c r="B70" s="8" t="s">
        <v>424</v>
      </c>
      <c r="C70" s="8" t="s">
        <v>457</v>
      </c>
      <c r="D70" s="23" t="s">
        <v>458</v>
      </c>
      <c r="E70" s="24"/>
      <c r="F70" s="8"/>
      <c r="G70" s="24"/>
      <c r="H70" s="8"/>
      <c r="I70" s="24"/>
      <c r="J70" s="8"/>
      <c r="K70" s="24"/>
      <c r="L70" s="8"/>
      <c r="M70" s="24"/>
      <c r="N70" s="8"/>
      <c r="O70" s="24"/>
      <c r="P70" s="24"/>
      <c r="Q70" s="24"/>
      <c r="R70" s="24"/>
      <c r="S70" s="24"/>
      <c r="T70" s="24"/>
      <c r="U70" s="24"/>
      <c r="V70" s="24"/>
      <c r="W70" s="8" t="s">
        <v>459</v>
      </c>
      <c r="X70" s="8" t="s">
        <v>52</v>
      </c>
      <c r="Y70" s="2" t="s">
        <v>52</v>
      </c>
      <c r="Z70" s="2" t="s">
        <v>52</v>
      </c>
      <c r="AA70" s="25"/>
      <c r="AB70" s="2" t="s">
        <v>52</v>
      </c>
    </row>
    <row r="71" spans="1:28" ht="30" customHeight="1" x14ac:dyDescent="0.3">
      <c r="A71" s="8" t="s">
        <v>1080</v>
      </c>
      <c r="B71" s="8" t="s">
        <v>1076</v>
      </c>
      <c r="C71" s="8" t="s">
        <v>1077</v>
      </c>
      <c r="D71" s="23" t="s">
        <v>1078</v>
      </c>
      <c r="E71" s="24"/>
      <c r="F71" s="8"/>
      <c r="G71" s="24"/>
      <c r="H71" s="8"/>
      <c r="I71" s="24"/>
      <c r="J71" s="8"/>
      <c r="K71" s="24"/>
      <c r="L71" s="8"/>
      <c r="M71" s="24"/>
      <c r="N71" s="8"/>
      <c r="O71" s="24"/>
      <c r="P71" s="24"/>
      <c r="Q71" s="24"/>
      <c r="R71" s="24"/>
      <c r="S71" s="24"/>
      <c r="T71" s="24"/>
      <c r="U71" s="24"/>
      <c r="V71" s="24"/>
      <c r="W71" s="8" t="s">
        <v>1079</v>
      </c>
      <c r="X71" s="8" t="s">
        <v>52</v>
      </c>
      <c r="Y71" s="2" t="s">
        <v>52</v>
      </c>
      <c r="Z71" s="2" t="s">
        <v>52</v>
      </c>
      <c r="AA71" s="25"/>
      <c r="AB71" s="2" t="s">
        <v>52</v>
      </c>
    </row>
    <row r="72" spans="1:28" ht="30" customHeight="1" x14ac:dyDescent="0.3">
      <c r="A72" s="8" t="s">
        <v>1084</v>
      </c>
      <c r="B72" s="8" t="s">
        <v>1076</v>
      </c>
      <c r="C72" s="8" t="s">
        <v>1082</v>
      </c>
      <c r="D72" s="23" t="s">
        <v>1078</v>
      </c>
      <c r="E72" s="24"/>
      <c r="F72" s="8"/>
      <c r="G72" s="24"/>
      <c r="H72" s="8"/>
      <c r="I72" s="24"/>
      <c r="J72" s="8"/>
      <c r="K72" s="24"/>
      <c r="L72" s="8"/>
      <c r="M72" s="24"/>
      <c r="N72" s="8"/>
      <c r="O72" s="24"/>
      <c r="P72" s="24"/>
      <c r="Q72" s="24"/>
      <c r="R72" s="24"/>
      <c r="S72" s="24"/>
      <c r="T72" s="24"/>
      <c r="U72" s="24"/>
      <c r="V72" s="24"/>
      <c r="W72" s="8" t="s">
        <v>1083</v>
      </c>
      <c r="X72" s="8" t="s">
        <v>52</v>
      </c>
      <c r="Y72" s="2" t="s">
        <v>52</v>
      </c>
      <c r="Z72" s="2" t="s">
        <v>52</v>
      </c>
      <c r="AA72" s="25"/>
      <c r="AB72" s="2" t="s">
        <v>52</v>
      </c>
    </row>
    <row r="73" spans="1:28" ht="30" customHeight="1" x14ac:dyDescent="0.3">
      <c r="A73" s="8" t="s">
        <v>473</v>
      </c>
      <c r="B73" s="8" t="s">
        <v>469</v>
      </c>
      <c r="C73" s="8" t="s">
        <v>470</v>
      </c>
      <c r="D73" s="23" t="s">
        <v>471</v>
      </c>
      <c r="E73" s="24"/>
      <c r="F73" s="8"/>
      <c r="G73" s="24"/>
      <c r="H73" s="8"/>
      <c r="I73" s="24"/>
      <c r="J73" s="8"/>
      <c r="K73" s="24"/>
      <c r="L73" s="8"/>
      <c r="M73" s="24"/>
      <c r="N73" s="8"/>
      <c r="O73" s="24"/>
      <c r="P73" s="24"/>
      <c r="Q73" s="24"/>
      <c r="R73" s="24"/>
      <c r="S73" s="24"/>
      <c r="T73" s="24"/>
      <c r="U73" s="24"/>
      <c r="V73" s="24"/>
      <c r="W73" s="8" t="s">
        <v>472</v>
      </c>
      <c r="X73" s="8" t="s">
        <v>52</v>
      </c>
      <c r="Y73" s="2" t="s">
        <v>52</v>
      </c>
      <c r="Z73" s="2" t="s">
        <v>52</v>
      </c>
      <c r="AA73" s="25"/>
      <c r="AB73" s="2" t="s">
        <v>52</v>
      </c>
    </row>
    <row r="74" spans="1:28" ht="30" customHeight="1" x14ac:dyDescent="0.3">
      <c r="A74" s="8" t="s">
        <v>1088</v>
      </c>
      <c r="B74" s="8" t="s">
        <v>469</v>
      </c>
      <c r="C74" s="8" t="s">
        <v>1086</v>
      </c>
      <c r="D74" s="23" t="s">
        <v>226</v>
      </c>
      <c r="E74" s="24"/>
      <c r="F74" s="8"/>
      <c r="G74" s="24"/>
      <c r="H74" s="8"/>
      <c r="I74" s="24"/>
      <c r="J74" s="8"/>
      <c r="K74" s="24"/>
      <c r="L74" s="8"/>
      <c r="M74" s="24"/>
      <c r="N74" s="8"/>
      <c r="O74" s="24"/>
      <c r="P74" s="24"/>
      <c r="Q74" s="24"/>
      <c r="R74" s="24"/>
      <c r="S74" s="24"/>
      <c r="T74" s="24"/>
      <c r="U74" s="24"/>
      <c r="V74" s="24"/>
      <c r="W74" s="8" t="s">
        <v>1087</v>
      </c>
      <c r="X74" s="8" t="s">
        <v>52</v>
      </c>
      <c r="Y74" s="2" t="s">
        <v>52</v>
      </c>
      <c r="Z74" s="2" t="s">
        <v>52</v>
      </c>
      <c r="AA74" s="25"/>
      <c r="AB74" s="2" t="s">
        <v>52</v>
      </c>
    </row>
    <row r="75" spans="1:28" ht="30" customHeight="1" x14ac:dyDescent="0.3">
      <c r="A75" s="8" t="s">
        <v>1092</v>
      </c>
      <c r="B75" s="8" t="s">
        <v>469</v>
      </c>
      <c r="C75" s="8" t="s">
        <v>1090</v>
      </c>
      <c r="D75" s="23" t="s">
        <v>226</v>
      </c>
      <c r="E75" s="24"/>
      <c r="F75" s="8"/>
      <c r="G75" s="24"/>
      <c r="H75" s="8"/>
      <c r="I75" s="24"/>
      <c r="J75" s="8"/>
      <c r="K75" s="24"/>
      <c r="L75" s="8"/>
      <c r="M75" s="24"/>
      <c r="N75" s="8"/>
      <c r="O75" s="24"/>
      <c r="P75" s="24"/>
      <c r="Q75" s="24"/>
      <c r="R75" s="24"/>
      <c r="S75" s="24"/>
      <c r="T75" s="24"/>
      <c r="U75" s="24"/>
      <c r="V75" s="24"/>
      <c r="W75" s="8" t="s">
        <v>1091</v>
      </c>
      <c r="X75" s="8" t="s">
        <v>52</v>
      </c>
      <c r="Y75" s="2" t="s">
        <v>52</v>
      </c>
      <c r="Z75" s="2" t="s">
        <v>52</v>
      </c>
      <c r="AA75" s="25"/>
      <c r="AB75" s="2" t="s">
        <v>52</v>
      </c>
    </row>
    <row r="76" spans="1:28" ht="30" customHeight="1" x14ac:dyDescent="0.3">
      <c r="A76" s="8" t="s">
        <v>1098</v>
      </c>
      <c r="B76" s="8" t="s">
        <v>469</v>
      </c>
      <c r="C76" s="8" t="s">
        <v>1096</v>
      </c>
      <c r="D76" s="23" t="s">
        <v>226</v>
      </c>
      <c r="E76" s="24"/>
      <c r="F76" s="8"/>
      <c r="G76" s="24"/>
      <c r="H76" s="8"/>
      <c r="I76" s="24"/>
      <c r="J76" s="8"/>
      <c r="K76" s="24"/>
      <c r="L76" s="8"/>
      <c r="M76" s="24"/>
      <c r="N76" s="8"/>
      <c r="O76" s="24"/>
      <c r="P76" s="24"/>
      <c r="Q76" s="24"/>
      <c r="R76" s="24"/>
      <c r="S76" s="24"/>
      <c r="T76" s="24"/>
      <c r="U76" s="24"/>
      <c r="V76" s="24"/>
      <c r="W76" s="8" t="s">
        <v>1097</v>
      </c>
      <c r="X76" s="8" t="s">
        <v>52</v>
      </c>
      <c r="Y76" s="2" t="s">
        <v>52</v>
      </c>
      <c r="Z76" s="2" t="s">
        <v>52</v>
      </c>
      <c r="AA76" s="25"/>
      <c r="AB76" s="2" t="s">
        <v>52</v>
      </c>
    </row>
    <row r="77" spans="1:28" ht="30" customHeight="1" x14ac:dyDescent="0.3">
      <c r="A77" s="8" t="s">
        <v>707</v>
      </c>
      <c r="B77" s="8" t="s">
        <v>663</v>
      </c>
      <c r="C77" s="8" t="s">
        <v>705</v>
      </c>
      <c r="D77" s="23" t="s">
        <v>60</v>
      </c>
      <c r="E77" s="24"/>
      <c r="F77" s="8"/>
      <c r="G77" s="24"/>
      <c r="H77" s="8"/>
      <c r="I77" s="24"/>
      <c r="J77" s="8"/>
      <c r="K77" s="24"/>
      <c r="L77" s="8"/>
      <c r="M77" s="24"/>
      <c r="N77" s="8"/>
      <c r="O77" s="24"/>
      <c r="P77" s="24"/>
      <c r="Q77" s="24"/>
      <c r="R77" s="24"/>
      <c r="S77" s="24"/>
      <c r="T77" s="24"/>
      <c r="U77" s="24"/>
      <c r="V77" s="24"/>
      <c r="W77" s="8" t="s">
        <v>706</v>
      </c>
      <c r="X77" s="8" t="s">
        <v>52</v>
      </c>
      <c r="Y77" s="2" t="s">
        <v>52</v>
      </c>
      <c r="Z77" s="2" t="s">
        <v>52</v>
      </c>
      <c r="AA77" s="25"/>
      <c r="AB77" s="2" t="s">
        <v>52</v>
      </c>
    </row>
    <row r="78" spans="1:28" ht="30" customHeight="1" x14ac:dyDescent="0.3">
      <c r="A78" s="8" t="s">
        <v>666</v>
      </c>
      <c r="B78" s="8" t="s">
        <v>663</v>
      </c>
      <c r="C78" s="8" t="s">
        <v>664</v>
      </c>
      <c r="D78" s="23" t="s">
        <v>60</v>
      </c>
      <c r="E78" s="24"/>
      <c r="F78" s="8"/>
      <c r="G78" s="24"/>
      <c r="H78" s="8"/>
      <c r="I78" s="24"/>
      <c r="J78" s="8"/>
      <c r="K78" s="24"/>
      <c r="L78" s="8"/>
      <c r="M78" s="24"/>
      <c r="N78" s="8"/>
      <c r="O78" s="24"/>
      <c r="P78" s="24"/>
      <c r="Q78" s="24"/>
      <c r="R78" s="24"/>
      <c r="S78" s="24"/>
      <c r="T78" s="24"/>
      <c r="U78" s="24"/>
      <c r="V78" s="24"/>
      <c r="W78" s="8" t="s">
        <v>665</v>
      </c>
      <c r="X78" s="8" t="s">
        <v>52</v>
      </c>
      <c r="Y78" s="2" t="s">
        <v>52</v>
      </c>
      <c r="Z78" s="2" t="s">
        <v>52</v>
      </c>
      <c r="AA78" s="25"/>
      <c r="AB78" s="2" t="s">
        <v>52</v>
      </c>
    </row>
    <row r="79" spans="1:28" ht="30" customHeight="1" x14ac:dyDescent="0.3">
      <c r="A79" s="8" t="s">
        <v>689</v>
      </c>
      <c r="B79" s="8" t="s">
        <v>663</v>
      </c>
      <c r="C79" s="8" t="s">
        <v>687</v>
      </c>
      <c r="D79" s="23" t="s">
        <v>60</v>
      </c>
      <c r="E79" s="24"/>
      <c r="F79" s="8"/>
      <c r="G79" s="24"/>
      <c r="H79" s="8"/>
      <c r="I79" s="24"/>
      <c r="J79" s="8"/>
      <c r="K79" s="24"/>
      <c r="L79" s="8"/>
      <c r="M79" s="24"/>
      <c r="N79" s="8"/>
      <c r="O79" s="24"/>
      <c r="P79" s="24"/>
      <c r="Q79" s="24"/>
      <c r="R79" s="24"/>
      <c r="S79" s="24"/>
      <c r="T79" s="24"/>
      <c r="U79" s="24"/>
      <c r="V79" s="24"/>
      <c r="W79" s="8" t="s">
        <v>688</v>
      </c>
      <c r="X79" s="8" t="s">
        <v>52</v>
      </c>
      <c r="Y79" s="2" t="s">
        <v>52</v>
      </c>
      <c r="Z79" s="2" t="s">
        <v>52</v>
      </c>
      <c r="AA79" s="25"/>
      <c r="AB79" s="2" t="s">
        <v>52</v>
      </c>
    </row>
    <row r="80" spans="1:28" ht="30" customHeight="1" x14ac:dyDescent="0.3">
      <c r="A80" s="8" t="s">
        <v>711</v>
      </c>
      <c r="B80" s="8" t="s">
        <v>668</v>
      </c>
      <c r="C80" s="8" t="s">
        <v>709</v>
      </c>
      <c r="D80" s="23" t="s">
        <v>226</v>
      </c>
      <c r="E80" s="24"/>
      <c r="F80" s="8"/>
      <c r="G80" s="24"/>
      <c r="H80" s="8"/>
      <c r="I80" s="24"/>
      <c r="J80" s="8"/>
      <c r="K80" s="24"/>
      <c r="L80" s="8"/>
      <c r="M80" s="24"/>
      <c r="N80" s="8"/>
      <c r="O80" s="24"/>
      <c r="P80" s="24"/>
      <c r="Q80" s="24"/>
      <c r="R80" s="24"/>
      <c r="S80" s="24"/>
      <c r="T80" s="24"/>
      <c r="U80" s="24"/>
      <c r="V80" s="24"/>
      <c r="W80" s="8" t="s">
        <v>710</v>
      </c>
      <c r="X80" s="8" t="s">
        <v>52</v>
      </c>
      <c r="Y80" s="2" t="s">
        <v>52</v>
      </c>
      <c r="Z80" s="2" t="s">
        <v>52</v>
      </c>
      <c r="AA80" s="25"/>
      <c r="AB80" s="2" t="s">
        <v>52</v>
      </c>
    </row>
    <row r="81" spans="1:28" ht="30" customHeight="1" x14ac:dyDescent="0.3">
      <c r="A81" s="8" t="s">
        <v>671</v>
      </c>
      <c r="B81" s="8" t="s">
        <v>668</v>
      </c>
      <c r="C81" s="8" t="s">
        <v>669</v>
      </c>
      <c r="D81" s="23" t="s">
        <v>226</v>
      </c>
      <c r="E81" s="24"/>
      <c r="F81" s="8"/>
      <c r="G81" s="24"/>
      <c r="H81" s="8"/>
      <c r="I81" s="24"/>
      <c r="J81" s="8"/>
      <c r="K81" s="24"/>
      <c r="L81" s="8"/>
      <c r="M81" s="24"/>
      <c r="N81" s="8"/>
      <c r="O81" s="24"/>
      <c r="P81" s="24"/>
      <c r="Q81" s="24"/>
      <c r="R81" s="24"/>
      <c r="S81" s="24"/>
      <c r="T81" s="24"/>
      <c r="U81" s="24"/>
      <c r="V81" s="24"/>
      <c r="W81" s="8" t="s">
        <v>670</v>
      </c>
      <c r="X81" s="8" t="s">
        <v>52</v>
      </c>
      <c r="Y81" s="2" t="s">
        <v>52</v>
      </c>
      <c r="Z81" s="2" t="s">
        <v>52</v>
      </c>
      <c r="AA81" s="25"/>
      <c r="AB81" s="2" t="s">
        <v>52</v>
      </c>
    </row>
    <row r="82" spans="1:28" ht="30" customHeight="1" x14ac:dyDescent="0.3">
      <c r="A82" s="8" t="s">
        <v>693</v>
      </c>
      <c r="B82" s="8" t="s">
        <v>668</v>
      </c>
      <c r="C82" s="8" t="s">
        <v>691</v>
      </c>
      <c r="D82" s="23" t="s">
        <v>226</v>
      </c>
      <c r="E82" s="24"/>
      <c r="F82" s="8"/>
      <c r="G82" s="24"/>
      <c r="H82" s="8"/>
      <c r="I82" s="24"/>
      <c r="J82" s="8"/>
      <c r="K82" s="24"/>
      <c r="L82" s="8"/>
      <c r="M82" s="24"/>
      <c r="N82" s="8"/>
      <c r="O82" s="24"/>
      <c r="P82" s="24"/>
      <c r="Q82" s="24"/>
      <c r="R82" s="24"/>
      <c r="S82" s="24"/>
      <c r="T82" s="24"/>
      <c r="U82" s="24"/>
      <c r="V82" s="24"/>
      <c r="W82" s="8" t="s">
        <v>692</v>
      </c>
      <c r="X82" s="8" t="s">
        <v>52</v>
      </c>
      <c r="Y82" s="2" t="s">
        <v>52</v>
      </c>
      <c r="Z82" s="2" t="s">
        <v>52</v>
      </c>
      <c r="AA82" s="25"/>
      <c r="AB82" s="2" t="s">
        <v>52</v>
      </c>
    </row>
    <row r="83" spans="1:28" ht="30" customHeight="1" x14ac:dyDescent="0.3">
      <c r="A83" s="8" t="s">
        <v>676</v>
      </c>
      <c r="B83" s="8" t="s">
        <v>673</v>
      </c>
      <c r="C83" s="8" t="s">
        <v>674</v>
      </c>
      <c r="D83" s="23" t="s">
        <v>226</v>
      </c>
      <c r="E83" s="24"/>
      <c r="F83" s="8"/>
      <c r="G83" s="24"/>
      <c r="H83" s="8"/>
      <c r="I83" s="24"/>
      <c r="J83" s="8"/>
      <c r="K83" s="24"/>
      <c r="L83" s="8"/>
      <c r="M83" s="24"/>
      <c r="N83" s="8"/>
      <c r="O83" s="24"/>
      <c r="P83" s="24"/>
      <c r="Q83" s="24"/>
      <c r="R83" s="24"/>
      <c r="S83" s="24"/>
      <c r="T83" s="24"/>
      <c r="U83" s="24"/>
      <c r="V83" s="24"/>
      <c r="W83" s="8" t="s">
        <v>675</v>
      </c>
      <c r="X83" s="8" t="s">
        <v>52</v>
      </c>
      <c r="Y83" s="2" t="s">
        <v>52</v>
      </c>
      <c r="Z83" s="2" t="s">
        <v>52</v>
      </c>
      <c r="AA83" s="25"/>
      <c r="AB83" s="2" t="s">
        <v>52</v>
      </c>
    </row>
    <row r="84" spans="1:28" ht="30" customHeight="1" x14ac:dyDescent="0.3">
      <c r="A84" s="8" t="s">
        <v>697</v>
      </c>
      <c r="B84" s="8" t="s">
        <v>673</v>
      </c>
      <c r="C84" s="8" t="s">
        <v>695</v>
      </c>
      <c r="D84" s="23" t="s">
        <v>226</v>
      </c>
      <c r="E84" s="24"/>
      <c r="F84" s="8"/>
      <c r="G84" s="24"/>
      <c r="H84" s="8"/>
      <c r="I84" s="24"/>
      <c r="J84" s="8"/>
      <c r="K84" s="24"/>
      <c r="L84" s="8"/>
      <c r="M84" s="24"/>
      <c r="N84" s="8"/>
      <c r="O84" s="24"/>
      <c r="P84" s="24"/>
      <c r="Q84" s="24"/>
      <c r="R84" s="24"/>
      <c r="S84" s="24"/>
      <c r="T84" s="24"/>
      <c r="U84" s="24"/>
      <c r="V84" s="24"/>
      <c r="W84" s="8" t="s">
        <v>696</v>
      </c>
      <c r="X84" s="8" t="s">
        <v>52</v>
      </c>
      <c r="Y84" s="2" t="s">
        <v>52</v>
      </c>
      <c r="Z84" s="2" t="s">
        <v>52</v>
      </c>
      <c r="AA84" s="25"/>
      <c r="AB84" s="2" t="s">
        <v>52</v>
      </c>
    </row>
    <row r="85" spans="1:28" ht="30" customHeight="1" x14ac:dyDescent="0.3">
      <c r="A85" s="8" t="s">
        <v>1056</v>
      </c>
      <c r="B85" s="8" t="s">
        <v>530</v>
      </c>
      <c r="C85" s="8" t="s">
        <v>1054</v>
      </c>
      <c r="D85" s="23" t="s">
        <v>206</v>
      </c>
      <c r="E85" s="24"/>
      <c r="F85" s="8"/>
      <c r="G85" s="24"/>
      <c r="H85" s="8"/>
      <c r="I85" s="24"/>
      <c r="J85" s="8"/>
      <c r="K85" s="24"/>
      <c r="L85" s="8"/>
      <c r="M85" s="24"/>
      <c r="N85" s="8"/>
      <c r="O85" s="24"/>
      <c r="P85" s="24"/>
      <c r="Q85" s="24"/>
      <c r="R85" s="24"/>
      <c r="S85" s="24"/>
      <c r="T85" s="24"/>
      <c r="U85" s="24"/>
      <c r="V85" s="24"/>
      <c r="W85" s="8" t="s">
        <v>1055</v>
      </c>
      <c r="X85" s="8" t="s">
        <v>52</v>
      </c>
      <c r="Y85" s="2" t="s">
        <v>52</v>
      </c>
      <c r="Z85" s="2" t="s">
        <v>52</v>
      </c>
      <c r="AA85" s="25"/>
      <c r="AB85" s="2" t="s">
        <v>52</v>
      </c>
    </row>
    <row r="86" spans="1:28" ht="30" customHeight="1" x14ac:dyDescent="0.3">
      <c r="A86" s="8" t="s">
        <v>533</v>
      </c>
      <c r="B86" s="8" t="s">
        <v>530</v>
      </c>
      <c r="C86" s="8" t="s">
        <v>531</v>
      </c>
      <c r="D86" s="23" t="s">
        <v>206</v>
      </c>
      <c r="E86" s="24"/>
      <c r="F86" s="8"/>
      <c r="G86" s="24"/>
      <c r="H86" s="8"/>
      <c r="I86" s="24"/>
      <c r="J86" s="8"/>
      <c r="K86" s="24"/>
      <c r="L86" s="8"/>
      <c r="M86" s="24"/>
      <c r="N86" s="8"/>
      <c r="O86" s="24"/>
      <c r="P86" s="24"/>
      <c r="Q86" s="24"/>
      <c r="R86" s="24"/>
      <c r="S86" s="24"/>
      <c r="T86" s="24"/>
      <c r="U86" s="24"/>
      <c r="V86" s="24"/>
      <c r="W86" s="8" t="s">
        <v>532</v>
      </c>
      <c r="X86" s="8" t="s">
        <v>52</v>
      </c>
      <c r="Y86" s="2" t="s">
        <v>52</v>
      </c>
      <c r="Z86" s="2" t="s">
        <v>52</v>
      </c>
      <c r="AA86" s="25"/>
      <c r="AB86" s="2" t="s">
        <v>52</v>
      </c>
    </row>
    <row r="87" spans="1:28" ht="30" customHeight="1" x14ac:dyDescent="0.3">
      <c r="A87" s="8" t="s">
        <v>1061</v>
      </c>
      <c r="B87" s="8" t="s">
        <v>1058</v>
      </c>
      <c r="C87" s="8" t="s">
        <v>1059</v>
      </c>
      <c r="D87" s="23" t="s">
        <v>206</v>
      </c>
      <c r="E87" s="24"/>
      <c r="F87" s="8"/>
      <c r="G87" s="24"/>
      <c r="H87" s="8"/>
      <c r="I87" s="24"/>
      <c r="J87" s="8"/>
      <c r="K87" s="24"/>
      <c r="L87" s="8"/>
      <c r="M87" s="24"/>
      <c r="N87" s="8"/>
      <c r="O87" s="24"/>
      <c r="P87" s="24"/>
      <c r="Q87" s="24"/>
      <c r="R87" s="24"/>
      <c r="S87" s="24"/>
      <c r="T87" s="24"/>
      <c r="U87" s="24"/>
      <c r="V87" s="24"/>
      <c r="W87" s="8" t="s">
        <v>1060</v>
      </c>
      <c r="X87" s="8" t="s">
        <v>52</v>
      </c>
      <c r="Y87" s="2" t="s">
        <v>52</v>
      </c>
      <c r="Z87" s="2" t="s">
        <v>52</v>
      </c>
      <c r="AA87" s="25"/>
      <c r="AB87" s="2" t="s">
        <v>52</v>
      </c>
    </row>
    <row r="88" spans="1:28" ht="30" customHeight="1" x14ac:dyDescent="0.3">
      <c r="A88" s="8" t="s">
        <v>746</v>
      </c>
      <c r="B88" s="8" t="s">
        <v>743</v>
      </c>
      <c r="C88" s="8" t="s">
        <v>744</v>
      </c>
      <c r="D88" s="23" t="s">
        <v>226</v>
      </c>
      <c r="E88" s="24"/>
      <c r="F88" s="8"/>
      <c r="G88" s="24"/>
      <c r="H88" s="8"/>
      <c r="I88" s="24"/>
      <c r="J88" s="8"/>
      <c r="K88" s="24"/>
      <c r="L88" s="8"/>
      <c r="M88" s="24"/>
      <c r="N88" s="8"/>
      <c r="O88" s="24"/>
      <c r="P88" s="24"/>
      <c r="Q88" s="24"/>
      <c r="R88" s="24"/>
      <c r="S88" s="24"/>
      <c r="T88" s="24"/>
      <c r="U88" s="24"/>
      <c r="V88" s="24"/>
      <c r="W88" s="8" t="s">
        <v>745</v>
      </c>
      <c r="X88" s="8" t="s">
        <v>52</v>
      </c>
      <c r="Y88" s="2" t="s">
        <v>52</v>
      </c>
      <c r="Z88" s="2" t="s">
        <v>52</v>
      </c>
      <c r="AA88" s="25"/>
      <c r="AB88" s="2" t="s">
        <v>52</v>
      </c>
    </row>
    <row r="89" spans="1:28" ht="30" customHeight="1" x14ac:dyDescent="0.3">
      <c r="A89" s="8" t="s">
        <v>1398</v>
      </c>
      <c r="B89" s="8" t="s">
        <v>1395</v>
      </c>
      <c r="C89" s="8" t="s">
        <v>1396</v>
      </c>
      <c r="D89" s="23" t="s">
        <v>458</v>
      </c>
      <c r="E89" s="24"/>
      <c r="F89" s="8"/>
      <c r="G89" s="24"/>
      <c r="H89" s="8"/>
      <c r="I89" s="24"/>
      <c r="J89" s="8"/>
      <c r="K89" s="24"/>
      <c r="L89" s="8"/>
      <c r="M89" s="24"/>
      <c r="N89" s="8"/>
      <c r="O89" s="24"/>
      <c r="P89" s="24"/>
      <c r="Q89" s="24"/>
      <c r="R89" s="24"/>
      <c r="S89" s="24"/>
      <c r="T89" s="24"/>
      <c r="U89" s="24"/>
      <c r="V89" s="24"/>
      <c r="W89" s="8" t="s">
        <v>1397</v>
      </c>
      <c r="X89" s="8" t="s">
        <v>52</v>
      </c>
      <c r="Y89" s="2" t="s">
        <v>52</v>
      </c>
      <c r="Z89" s="2" t="s">
        <v>52</v>
      </c>
      <c r="AA89" s="25"/>
      <c r="AB89" s="2" t="s">
        <v>52</v>
      </c>
    </row>
    <row r="90" spans="1:28" ht="30" customHeight="1" x14ac:dyDescent="0.3">
      <c r="A90" s="8" t="s">
        <v>1148</v>
      </c>
      <c r="B90" s="8" t="s">
        <v>1145</v>
      </c>
      <c r="C90" s="8" t="s">
        <v>1146</v>
      </c>
      <c r="D90" s="23" t="s">
        <v>206</v>
      </c>
      <c r="E90" s="24"/>
      <c r="F90" s="8"/>
      <c r="G90" s="24"/>
      <c r="H90" s="8"/>
      <c r="I90" s="24"/>
      <c r="J90" s="8"/>
      <c r="K90" s="24"/>
      <c r="L90" s="8"/>
      <c r="M90" s="24"/>
      <c r="N90" s="8"/>
      <c r="O90" s="24"/>
      <c r="P90" s="24"/>
      <c r="Q90" s="24"/>
      <c r="R90" s="24"/>
      <c r="S90" s="24"/>
      <c r="T90" s="24"/>
      <c r="U90" s="24"/>
      <c r="V90" s="24"/>
      <c r="W90" s="8" t="s">
        <v>1147</v>
      </c>
      <c r="X90" s="8" t="s">
        <v>52</v>
      </c>
      <c r="Y90" s="2" t="s">
        <v>52</v>
      </c>
      <c r="Z90" s="2" t="s">
        <v>52</v>
      </c>
      <c r="AA90" s="25"/>
      <c r="AB90" s="2" t="s">
        <v>52</v>
      </c>
    </row>
    <row r="91" spans="1:28" ht="30" customHeight="1" x14ac:dyDescent="0.3">
      <c r="A91" s="8" t="s">
        <v>1427</v>
      </c>
      <c r="B91" s="8" t="s">
        <v>1390</v>
      </c>
      <c r="C91" s="8" t="s">
        <v>1425</v>
      </c>
      <c r="D91" s="23" t="s">
        <v>206</v>
      </c>
      <c r="E91" s="24"/>
      <c r="F91" s="8"/>
      <c r="G91" s="24"/>
      <c r="H91" s="8"/>
      <c r="I91" s="24"/>
      <c r="J91" s="8"/>
      <c r="K91" s="24"/>
      <c r="L91" s="8"/>
      <c r="M91" s="24"/>
      <c r="N91" s="8"/>
      <c r="O91" s="24"/>
      <c r="P91" s="24"/>
      <c r="Q91" s="24"/>
      <c r="R91" s="24"/>
      <c r="S91" s="24"/>
      <c r="T91" s="24"/>
      <c r="U91" s="24"/>
      <c r="V91" s="24"/>
      <c r="W91" s="8" t="s">
        <v>1426</v>
      </c>
      <c r="X91" s="8" t="s">
        <v>52</v>
      </c>
      <c r="Y91" s="2" t="s">
        <v>52</v>
      </c>
      <c r="Z91" s="2" t="s">
        <v>52</v>
      </c>
      <c r="AA91" s="25"/>
      <c r="AB91" s="2" t="s">
        <v>52</v>
      </c>
    </row>
    <row r="92" spans="1:28" ht="30" customHeight="1" x14ac:dyDescent="0.3">
      <c r="A92" s="8" t="s">
        <v>1393</v>
      </c>
      <c r="B92" s="8" t="s">
        <v>1390</v>
      </c>
      <c r="C92" s="8" t="s">
        <v>1391</v>
      </c>
      <c r="D92" s="23" t="s">
        <v>206</v>
      </c>
      <c r="E92" s="24"/>
      <c r="F92" s="8"/>
      <c r="G92" s="24"/>
      <c r="H92" s="8"/>
      <c r="I92" s="24"/>
      <c r="J92" s="8"/>
      <c r="K92" s="24"/>
      <c r="L92" s="8"/>
      <c r="M92" s="24"/>
      <c r="N92" s="8"/>
      <c r="O92" s="24"/>
      <c r="P92" s="24"/>
      <c r="Q92" s="24"/>
      <c r="R92" s="24"/>
      <c r="S92" s="24"/>
      <c r="T92" s="24"/>
      <c r="U92" s="24"/>
      <c r="V92" s="24"/>
      <c r="W92" s="8" t="s">
        <v>1392</v>
      </c>
      <c r="X92" s="8" t="s">
        <v>1587</v>
      </c>
      <c r="Y92" s="2" t="s">
        <v>52</v>
      </c>
      <c r="Z92" s="2" t="s">
        <v>52</v>
      </c>
      <c r="AA92" s="25"/>
      <c r="AB92" s="2" t="s">
        <v>52</v>
      </c>
    </row>
    <row r="93" spans="1:28" ht="30" customHeight="1" x14ac:dyDescent="0.3">
      <c r="A93" s="8" t="s">
        <v>1456</v>
      </c>
      <c r="B93" s="8" t="s">
        <v>1390</v>
      </c>
      <c r="C93" s="8" t="s">
        <v>1454</v>
      </c>
      <c r="D93" s="23" t="s">
        <v>206</v>
      </c>
      <c r="E93" s="24"/>
      <c r="F93" s="8"/>
      <c r="G93" s="24"/>
      <c r="H93" s="8"/>
      <c r="I93" s="24"/>
      <c r="J93" s="8"/>
      <c r="K93" s="24"/>
      <c r="L93" s="8"/>
      <c r="M93" s="24"/>
      <c r="N93" s="8"/>
      <c r="O93" s="24"/>
      <c r="P93" s="24"/>
      <c r="Q93" s="24"/>
      <c r="R93" s="24"/>
      <c r="S93" s="24"/>
      <c r="T93" s="24"/>
      <c r="U93" s="24"/>
      <c r="V93" s="24"/>
      <c r="W93" s="8" t="s">
        <v>1455</v>
      </c>
      <c r="X93" s="8" t="s">
        <v>1587</v>
      </c>
      <c r="Y93" s="2" t="s">
        <v>52</v>
      </c>
      <c r="Z93" s="2" t="s">
        <v>52</v>
      </c>
      <c r="AA93" s="25"/>
      <c r="AB93" s="2" t="s">
        <v>52</v>
      </c>
    </row>
    <row r="94" spans="1:28" ht="30" customHeight="1" x14ac:dyDescent="0.3">
      <c r="A94" s="8" t="s">
        <v>1419</v>
      </c>
      <c r="B94" s="8" t="s">
        <v>1416</v>
      </c>
      <c r="C94" s="8" t="s">
        <v>1417</v>
      </c>
      <c r="D94" s="23" t="s">
        <v>198</v>
      </c>
      <c r="E94" s="24"/>
      <c r="F94" s="8"/>
      <c r="G94" s="24"/>
      <c r="H94" s="8"/>
      <c r="I94" s="24"/>
      <c r="J94" s="8"/>
      <c r="K94" s="24"/>
      <c r="L94" s="8"/>
      <c r="M94" s="24"/>
      <c r="N94" s="8"/>
      <c r="O94" s="24"/>
      <c r="P94" s="24"/>
      <c r="Q94" s="24"/>
      <c r="R94" s="24"/>
      <c r="S94" s="24"/>
      <c r="T94" s="24"/>
      <c r="U94" s="24"/>
      <c r="V94" s="24"/>
      <c r="W94" s="8" t="s">
        <v>1418</v>
      </c>
      <c r="X94" s="8" t="s">
        <v>52</v>
      </c>
      <c r="Y94" s="2" t="s">
        <v>52</v>
      </c>
      <c r="Z94" s="2" t="s">
        <v>52</v>
      </c>
      <c r="AA94" s="25"/>
      <c r="AB94" s="2" t="s">
        <v>52</v>
      </c>
    </row>
    <row r="95" spans="1:28" ht="30" customHeight="1" x14ac:dyDescent="0.3">
      <c r="A95" s="8" t="s">
        <v>1423</v>
      </c>
      <c r="B95" s="8" t="s">
        <v>1421</v>
      </c>
      <c r="C95" s="8" t="s">
        <v>52</v>
      </c>
      <c r="D95" s="23" t="s">
        <v>206</v>
      </c>
      <c r="E95" s="24"/>
      <c r="F95" s="8"/>
      <c r="G95" s="24"/>
      <c r="H95" s="8"/>
      <c r="I95" s="24"/>
      <c r="J95" s="8"/>
      <c r="K95" s="24"/>
      <c r="L95" s="8"/>
      <c r="M95" s="24"/>
      <c r="N95" s="8"/>
      <c r="O95" s="24"/>
      <c r="P95" s="24"/>
      <c r="Q95" s="24"/>
      <c r="R95" s="24"/>
      <c r="S95" s="24"/>
      <c r="T95" s="24"/>
      <c r="U95" s="24"/>
      <c r="V95" s="24"/>
      <c r="W95" s="8" t="s">
        <v>1422</v>
      </c>
      <c r="X95" s="8" t="s">
        <v>52</v>
      </c>
      <c r="Y95" s="2" t="s">
        <v>52</v>
      </c>
      <c r="Z95" s="2" t="s">
        <v>52</v>
      </c>
      <c r="AA95" s="25"/>
      <c r="AB95" s="2" t="s">
        <v>52</v>
      </c>
    </row>
    <row r="96" spans="1:28" ht="30" customHeight="1" x14ac:dyDescent="0.3">
      <c r="A96" s="8" t="s">
        <v>1442</v>
      </c>
      <c r="B96" s="8" t="s">
        <v>1439</v>
      </c>
      <c r="C96" s="8" t="s">
        <v>1440</v>
      </c>
      <c r="D96" s="23" t="s">
        <v>653</v>
      </c>
      <c r="E96" s="24"/>
      <c r="F96" s="8"/>
      <c r="G96" s="24"/>
      <c r="H96" s="8"/>
      <c r="I96" s="24"/>
      <c r="J96" s="8"/>
      <c r="K96" s="24"/>
      <c r="L96" s="8"/>
      <c r="M96" s="24"/>
      <c r="N96" s="8"/>
      <c r="O96" s="24"/>
      <c r="P96" s="24"/>
      <c r="Q96" s="24"/>
      <c r="R96" s="24"/>
      <c r="S96" s="24"/>
      <c r="T96" s="24"/>
      <c r="U96" s="24"/>
      <c r="V96" s="24"/>
      <c r="W96" s="8" t="s">
        <v>1441</v>
      </c>
      <c r="X96" s="8" t="s">
        <v>52</v>
      </c>
      <c r="Y96" s="2" t="s">
        <v>52</v>
      </c>
      <c r="Z96" s="2" t="s">
        <v>52</v>
      </c>
      <c r="AA96" s="25"/>
      <c r="AB96" s="2" t="s">
        <v>52</v>
      </c>
    </row>
    <row r="97" spans="1:28" ht="30" customHeight="1" x14ac:dyDescent="0.3">
      <c r="A97" s="8" t="s">
        <v>1446</v>
      </c>
      <c r="B97" s="8" t="s">
        <v>1439</v>
      </c>
      <c r="C97" s="8" t="s">
        <v>1444</v>
      </c>
      <c r="D97" s="23" t="s">
        <v>653</v>
      </c>
      <c r="E97" s="24"/>
      <c r="F97" s="8"/>
      <c r="G97" s="24"/>
      <c r="H97" s="8"/>
      <c r="I97" s="24"/>
      <c r="J97" s="8"/>
      <c r="K97" s="24"/>
      <c r="L97" s="8"/>
      <c r="M97" s="24"/>
      <c r="N97" s="8"/>
      <c r="O97" s="24"/>
      <c r="P97" s="24"/>
      <c r="Q97" s="24"/>
      <c r="R97" s="24"/>
      <c r="S97" s="24"/>
      <c r="T97" s="24"/>
      <c r="U97" s="24"/>
      <c r="V97" s="24"/>
      <c r="W97" s="8" t="s">
        <v>1445</v>
      </c>
      <c r="X97" s="8" t="s">
        <v>52</v>
      </c>
      <c r="Y97" s="2" t="s">
        <v>52</v>
      </c>
      <c r="Z97" s="2" t="s">
        <v>52</v>
      </c>
      <c r="AA97" s="25"/>
      <c r="AB97" s="2" t="s">
        <v>52</v>
      </c>
    </row>
    <row r="98" spans="1:28" ht="30" customHeight="1" x14ac:dyDescent="0.3">
      <c r="A98" s="8" t="s">
        <v>1408</v>
      </c>
      <c r="B98" s="8" t="s">
        <v>1405</v>
      </c>
      <c r="C98" s="8" t="s">
        <v>1406</v>
      </c>
      <c r="D98" s="23" t="s">
        <v>653</v>
      </c>
      <c r="E98" s="24"/>
      <c r="F98" s="8"/>
      <c r="G98" s="24"/>
      <c r="H98" s="8"/>
      <c r="I98" s="24"/>
      <c r="J98" s="8"/>
      <c r="K98" s="24"/>
      <c r="L98" s="8"/>
      <c r="M98" s="24"/>
      <c r="N98" s="8"/>
      <c r="O98" s="24"/>
      <c r="P98" s="24"/>
      <c r="Q98" s="24"/>
      <c r="R98" s="24"/>
      <c r="S98" s="24"/>
      <c r="T98" s="24"/>
      <c r="U98" s="24"/>
      <c r="V98" s="24"/>
      <c r="W98" s="8" t="s">
        <v>1407</v>
      </c>
      <c r="X98" s="8" t="s">
        <v>52</v>
      </c>
      <c r="Y98" s="2" t="s">
        <v>52</v>
      </c>
      <c r="Z98" s="2" t="s">
        <v>52</v>
      </c>
      <c r="AA98" s="25"/>
      <c r="AB98" s="2" t="s">
        <v>52</v>
      </c>
    </row>
    <row r="99" spans="1:28" ht="30" customHeight="1" x14ac:dyDescent="0.3">
      <c r="A99" s="8" t="s">
        <v>1387</v>
      </c>
      <c r="B99" s="8" t="s">
        <v>1384</v>
      </c>
      <c r="C99" s="8" t="s">
        <v>1385</v>
      </c>
      <c r="D99" s="23" t="s">
        <v>653</v>
      </c>
      <c r="E99" s="24"/>
      <c r="F99" s="8"/>
      <c r="G99" s="24"/>
      <c r="H99" s="8"/>
      <c r="I99" s="24"/>
      <c r="J99" s="8"/>
      <c r="K99" s="24"/>
      <c r="L99" s="8"/>
      <c r="M99" s="24"/>
      <c r="N99" s="8"/>
      <c r="O99" s="24"/>
      <c r="P99" s="24"/>
      <c r="Q99" s="24"/>
      <c r="R99" s="24"/>
      <c r="S99" s="24"/>
      <c r="T99" s="24"/>
      <c r="U99" s="24"/>
      <c r="V99" s="24"/>
      <c r="W99" s="8" t="s">
        <v>1386</v>
      </c>
      <c r="X99" s="8" t="s">
        <v>52</v>
      </c>
      <c r="Y99" s="2" t="s">
        <v>52</v>
      </c>
      <c r="Z99" s="2" t="s">
        <v>52</v>
      </c>
      <c r="AA99" s="25"/>
      <c r="AB99" s="2" t="s">
        <v>52</v>
      </c>
    </row>
    <row r="100" spans="1:28" ht="30" customHeight="1" x14ac:dyDescent="0.3">
      <c r="A100" s="8" t="s">
        <v>1277</v>
      </c>
      <c r="B100" s="8" t="s">
        <v>1274</v>
      </c>
      <c r="C100" s="8" t="s">
        <v>1275</v>
      </c>
      <c r="D100" s="23" t="s">
        <v>653</v>
      </c>
      <c r="E100" s="24"/>
      <c r="F100" s="8"/>
      <c r="G100" s="24"/>
      <c r="H100" s="8"/>
      <c r="I100" s="24"/>
      <c r="J100" s="8"/>
      <c r="K100" s="24"/>
      <c r="L100" s="8"/>
      <c r="M100" s="24"/>
      <c r="N100" s="8"/>
      <c r="O100" s="24"/>
      <c r="P100" s="24"/>
      <c r="Q100" s="24"/>
      <c r="R100" s="24"/>
      <c r="S100" s="24"/>
      <c r="T100" s="24"/>
      <c r="U100" s="24"/>
      <c r="V100" s="24"/>
      <c r="W100" s="8" t="s">
        <v>1276</v>
      </c>
      <c r="X100" s="8" t="s">
        <v>52</v>
      </c>
      <c r="Y100" s="2" t="s">
        <v>52</v>
      </c>
      <c r="Z100" s="2" t="s">
        <v>52</v>
      </c>
      <c r="AA100" s="25"/>
      <c r="AB100" s="2" t="s">
        <v>52</v>
      </c>
    </row>
    <row r="101" spans="1:28" ht="30" customHeight="1" x14ac:dyDescent="0.3">
      <c r="A101" s="8" t="s">
        <v>1295</v>
      </c>
      <c r="B101" s="8" t="s">
        <v>1292</v>
      </c>
      <c r="C101" s="8" t="s">
        <v>1293</v>
      </c>
      <c r="D101" s="23" t="s">
        <v>653</v>
      </c>
      <c r="E101" s="24"/>
      <c r="F101" s="8"/>
      <c r="G101" s="24"/>
      <c r="H101" s="8"/>
      <c r="I101" s="24"/>
      <c r="J101" s="8"/>
      <c r="K101" s="24"/>
      <c r="L101" s="8"/>
      <c r="M101" s="24"/>
      <c r="N101" s="8"/>
      <c r="O101" s="24"/>
      <c r="P101" s="24"/>
      <c r="Q101" s="24"/>
      <c r="R101" s="24"/>
      <c r="S101" s="24"/>
      <c r="T101" s="24"/>
      <c r="U101" s="24"/>
      <c r="V101" s="24"/>
      <c r="W101" s="8" t="s">
        <v>1294</v>
      </c>
      <c r="X101" s="8" t="s">
        <v>52</v>
      </c>
      <c r="Y101" s="2" t="s">
        <v>52</v>
      </c>
      <c r="Z101" s="2" t="s">
        <v>52</v>
      </c>
      <c r="AA101" s="25"/>
      <c r="AB101" s="2" t="s">
        <v>52</v>
      </c>
    </row>
    <row r="102" spans="1:28" ht="30" customHeight="1" x14ac:dyDescent="0.3">
      <c r="A102" s="8" t="s">
        <v>655</v>
      </c>
      <c r="B102" s="8" t="s">
        <v>651</v>
      </c>
      <c r="C102" s="8" t="s">
        <v>652</v>
      </c>
      <c r="D102" s="23" t="s">
        <v>653</v>
      </c>
      <c r="E102" s="24"/>
      <c r="F102" s="8"/>
      <c r="G102" s="24"/>
      <c r="H102" s="8"/>
      <c r="I102" s="24"/>
      <c r="J102" s="8"/>
      <c r="K102" s="24"/>
      <c r="L102" s="8"/>
      <c r="M102" s="24"/>
      <c r="N102" s="8"/>
      <c r="O102" s="24"/>
      <c r="P102" s="24"/>
      <c r="Q102" s="24"/>
      <c r="R102" s="24"/>
      <c r="S102" s="24"/>
      <c r="T102" s="24"/>
      <c r="U102" s="24"/>
      <c r="V102" s="24"/>
      <c r="W102" s="8" t="s">
        <v>654</v>
      </c>
      <c r="X102" s="8" t="s">
        <v>52</v>
      </c>
      <c r="Y102" s="2" t="s">
        <v>52</v>
      </c>
      <c r="Z102" s="2" t="s">
        <v>52</v>
      </c>
      <c r="AA102" s="25"/>
      <c r="AB102" s="2" t="s">
        <v>52</v>
      </c>
    </row>
    <row r="103" spans="1:28" ht="30" customHeight="1" x14ac:dyDescent="0.3">
      <c r="A103" s="8" t="s">
        <v>1313</v>
      </c>
      <c r="B103" s="8" t="s">
        <v>651</v>
      </c>
      <c r="C103" s="8" t="s">
        <v>1311</v>
      </c>
      <c r="D103" s="23" t="s">
        <v>653</v>
      </c>
      <c r="E103" s="24"/>
      <c r="F103" s="8"/>
      <c r="G103" s="24"/>
      <c r="H103" s="8"/>
      <c r="I103" s="24"/>
      <c r="J103" s="8"/>
      <c r="K103" s="24"/>
      <c r="L103" s="8"/>
      <c r="M103" s="24"/>
      <c r="N103" s="8"/>
      <c r="O103" s="24"/>
      <c r="P103" s="24"/>
      <c r="Q103" s="24"/>
      <c r="R103" s="24"/>
      <c r="S103" s="24"/>
      <c r="T103" s="24"/>
      <c r="U103" s="24"/>
      <c r="V103" s="24"/>
      <c r="W103" s="8" t="s">
        <v>1312</v>
      </c>
      <c r="X103" s="8" t="s">
        <v>52</v>
      </c>
      <c r="Y103" s="2" t="s">
        <v>52</v>
      </c>
      <c r="Z103" s="2" t="s">
        <v>52</v>
      </c>
      <c r="AA103" s="25"/>
      <c r="AB103" s="2" t="s">
        <v>52</v>
      </c>
    </row>
    <row r="104" spans="1:28" ht="30" customHeight="1" x14ac:dyDescent="0.3">
      <c r="A104" s="8" t="s">
        <v>1282</v>
      </c>
      <c r="B104" s="8" t="s">
        <v>1279</v>
      </c>
      <c r="C104" s="8" t="s">
        <v>1280</v>
      </c>
      <c r="D104" s="23" t="s">
        <v>653</v>
      </c>
      <c r="E104" s="24"/>
      <c r="F104" s="8"/>
      <c r="G104" s="24"/>
      <c r="H104" s="8"/>
      <c r="I104" s="24"/>
      <c r="J104" s="8"/>
      <c r="K104" s="24"/>
      <c r="L104" s="8"/>
      <c r="M104" s="24"/>
      <c r="N104" s="8"/>
      <c r="O104" s="24"/>
      <c r="P104" s="24"/>
      <c r="Q104" s="24"/>
      <c r="R104" s="24"/>
      <c r="S104" s="24"/>
      <c r="T104" s="24"/>
      <c r="U104" s="24"/>
      <c r="V104" s="24"/>
      <c r="W104" s="8" t="s">
        <v>1281</v>
      </c>
      <c r="X104" s="8" t="s">
        <v>52</v>
      </c>
      <c r="Y104" s="2" t="s">
        <v>52</v>
      </c>
      <c r="Z104" s="2" t="s">
        <v>52</v>
      </c>
      <c r="AA104" s="25"/>
      <c r="AB104" s="2" t="s">
        <v>52</v>
      </c>
    </row>
    <row r="105" spans="1:28" ht="30" customHeight="1" x14ac:dyDescent="0.3">
      <c r="A105" s="8" t="s">
        <v>213</v>
      </c>
      <c r="B105" s="8" t="s">
        <v>210</v>
      </c>
      <c r="C105" s="8" t="s">
        <v>211</v>
      </c>
      <c r="D105" s="23" t="s">
        <v>198</v>
      </c>
      <c r="E105" s="24"/>
      <c r="F105" s="8"/>
      <c r="G105" s="24"/>
      <c r="H105" s="8"/>
      <c r="I105" s="24"/>
      <c r="J105" s="8"/>
      <c r="K105" s="24"/>
      <c r="L105" s="8"/>
      <c r="M105" s="24"/>
      <c r="N105" s="8"/>
      <c r="O105" s="24"/>
      <c r="P105" s="24"/>
      <c r="Q105" s="24"/>
      <c r="R105" s="24"/>
      <c r="S105" s="24"/>
      <c r="T105" s="24"/>
      <c r="U105" s="24"/>
      <c r="V105" s="24"/>
      <c r="W105" s="8" t="s">
        <v>212</v>
      </c>
      <c r="X105" s="8" t="s">
        <v>52</v>
      </c>
      <c r="Y105" s="2" t="s">
        <v>52</v>
      </c>
      <c r="Z105" s="2" t="s">
        <v>52</v>
      </c>
      <c r="AA105" s="25"/>
      <c r="AB105" s="2" t="s">
        <v>52</v>
      </c>
    </row>
    <row r="106" spans="1:28" ht="30" customHeight="1" x14ac:dyDescent="0.3">
      <c r="A106" s="8" t="s">
        <v>218</v>
      </c>
      <c r="B106" s="8" t="s">
        <v>215</v>
      </c>
      <c r="C106" s="8" t="s">
        <v>216</v>
      </c>
      <c r="D106" s="23" t="s">
        <v>198</v>
      </c>
      <c r="E106" s="24"/>
      <c r="F106" s="8"/>
      <c r="G106" s="24"/>
      <c r="H106" s="8"/>
      <c r="I106" s="24"/>
      <c r="J106" s="8"/>
      <c r="K106" s="24"/>
      <c r="L106" s="8"/>
      <c r="M106" s="24"/>
      <c r="N106" s="8"/>
      <c r="O106" s="24"/>
      <c r="P106" s="24"/>
      <c r="Q106" s="24"/>
      <c r="R106" s="24"/>
      <c r="S106" s="24"/>
      <c r="T106" s="24"/>
      <c r="U106" s="24"/>
      <c r="V106" s="24"/>
      <c r="W106" s="8" t="s">
        <v>217</v>
      </c>
      <c r="X106" s="8" t="s">
        <v>52</v>
      </c>
      <c r="Y106" s="2" t="s">
        <v>52</v>
      </c>
      <c r="Z106" s="2" t="s">
        <v>52</v>
      </c>
      <c r="AA106" s="25"/>
      <c r="AB106" s="2" t="s">
        <v>52</v>
      </c>
    </row>
    <row r="107" spans="1:28" ht="30" customHeight="1" x14ac:dyDescent="0.3">
      <c r="A107" s="8" t="s">
        <v>222</v>
      </c>
      <c r="B107" s="8" t="s">
        <v>210</v>
      </c>
      <c r="C107" s="8" t="s">
        <v>220</v>
      </c>
      <c r="D107" s="23" t="s">
        <v>198</v>
      </c>
      <c r="E107" s="24"/>
      <c r="F107" s="8"/>
      <c r="G107" s="24"/>
      <c r="H107" s="8"/>
      <c r="I107" s="24"/>
      <c r="J107" s="8"/>
      <c r="K107" s="24"/>
      <c r="L107" s="8"/>
      <c r="M107" s="24"/>
      <c r="N107" s="8"/>
      <c r="O107" s="24"/>
      <c r="P107" s="24"/>
      <c r="Q107" s="24"/>
      <c r="R107" s="24"/>
      <c r="S107" s="24"/>
      <c r="T107" s="24"/>
      <c r="U107" s="24"/>
      <c r="V107" s="24"/>
      <c r="W107" s="8" t="s">
        <v>221</v>
      </c>
      <c r="X107" s="8" t="s">
        <v>52</v>
      </c>
      <c r="Y107" s="2" t="s">
        <v>52</v>
      </c>
      <c r="Z107" s="2" t="s">
        <v>52</v>
      </c>
      <c r="AA107" s="25"/>
      <c r="AB107" s="2" t="s">
        <v>52</v>
      </c>
    </row>
    <row r="108" spans="1:28" ht="30" customHeight="1" x14ac:dyDescent="0.3">
      <c r="A108" s="8" t="s">
        <v>374</v>
      </c>
      <c r="B108" s="8" t="s">
        <v>371</v>
      </c>
      <c r="C108" s="8" t="s">
        <v>372</v>
      </c>
      <c r="D108" s="23" t="s">
        <v>88</v>
      </c>
      <c r="E108" s="24"/>
      <c r="F108" s="8"/>
      <c r="G108" s="24"/>
      <c r="H108" s="8"/>
      <c r="I108" s="24"/>
      <c r="J108" s="8"/>
      <c r="K108" s="24"/>
      <c r="L108" s="8"/>
      <c r="M108" s="24"/>
      <c r="N108" s="8"/>
      <c r="O108" s="24"/>
      <c r="P108" s="24"/>
      <c r="Q108" s="24"/>
      <c r="R108" s="24"/>
      <c r="S108" s="24"/>
      <c r="T108" s="24"/>
      <c r="U108" s="24"/>
      <c r="V108" s="24"/>
      <c r="W108" s="8" t="s">
        <v>373</v>
      </c>
      <c r="X108" s="8" t="s">
        <v>52</v>
      </c>
      <c r="Y108" s="2" t="s">
        <v>52</v>
      </c>
      <c r="Z108" s="2" t="s">
        <v>52</v>
      </c>
      <c r="AA108" s="25"/>
      <c r="AB108" s="2" t="s">
        <v>52</v>
      </c>
    </row>
    <row r="109" spans="1:28" ht="30" customHeight="1" x14ac:dyDescent="0.3">
      <c r="A109" s="8" t="s">
        <v>379</v>
      </c>
      <c r="B109" s="8" t="s">
        <v>376</v>
      </c>
      <c r="C109" s="8" t="s">
        <v>377</v>
      </c>
      <c r="D109" s="23" t="s">
        <v>88</v>
      </c>
      <c r="E109" s="24"/>
      <c r="F109" s="8"/>
      <c r="G109" s="24"/>
      <c r="H109" s="8"/>
      <c r="I109" s="24"/>
      <c r="J109" s="8"/>
      <c r="K109" s="24"/>
      <c r="L109" s="8"/>
      <c r="M109" s="24"/>
      <c r="N109" s="8"/>
      <c r="O109" s="24"/>
      <c r="P109" s="24"/>
      <c r="Q109" s="24"/>
      <c r="R109" s="24"/>
      <c r="S109" s="24"/>
      <c r="T109" s="24"/>
      <c r="U109" s="24"/>
      <c r="V109" s="24"/>
      <c r="W109" s="8" t="s">
        <v>378</v>
      </c>
      <c r="X109" s="8" t="s">
        <v>52</v>
      </c>
      <c r="Y109" s="2" t="s">
        <v>52</v>
      </c>
      <c r="Z109" s="2" t="s">
        <v>52</v>
      </c>
      <c r="AA109" s="25"/>
      <c r="AB109" s="2" t="s">
        <v>52</v>
      </c>
    </row>
    <row r="110" spans="1:28" ht="30" customHeight="1" x14ac:dyDescent="0.3">
      <c r="A110" s="8" t="s">
        <v>1208</v>
      </c>
      <c r="B110" s="8" t="s">
        <v>1204</v>
      </c>
      <c r="C110" s="8" t="s">
        <v>1205</v>
      </c>
      <c r="D110" s="23" t="s">
        <v>1206</v>
      </c>
      <c r="E110" s="24"/>
      <c r="F110" s="8"/>
      <c r="G110" s="24"/>
      <c r="H110" s="8"/>
      <c r="I110" s="24"/>
      <c r="J110" s="8"/>
      <c r="K110" s="24"/>
      <c r="L110" s="8"/>
      <c r="M110" s="24"/>
      <c r="N110" s="8"/>
      <c r="O110" s="24"/>
      <c r="P110" s="24"/>
      <c r="Q110" s="24"/>
      <c r="R110" s="24"/>
      <c r="S110" s="24"/>
      <c r="T110" s="24"/>
      <c r="U110" s="24"/>
      <c r="V110" s="24"/>
      <c r="W110" s="8" t="s">
        <v>1207</v>
      </c>
      <c r="X110" s="8" t="s">
        <v>52</v>
      </c>
      <c r="Y110" s="2" t="s">
        <v>52</v>
      </c>
      <c r="Z110" s="2" t="s">
        <v>52</v>
      </c>
      <c r="AA110" s="25"/>
      <c r="AB110" s="2" t="s">
        <v>52</v>
      </c>
    </row>
    <row r="111" spans="1:28" ht="30" customHeight="1" x14ac:dyDescent="0.3">
      <c r="A111" s="8" t="s">
        <v>1588</v>
      </c>
      <c r="B111" s="8" t="s">
        <v>1589</v>
      </c>
      <c r="C111" s="8" t="s">
        <v>1590</v>
      </c>
      <c r="D111" s="23" t="s">
        <v>102</v>
      </c>
      <c r="E111" s="24"/>
      <c r="F111" s="8"/>
      <c r="G111" s="24"/>
      <c r="H111" s="8"/>
      <c r="I111" s="24"/>
      <c r="J111" s="8"/>
      <c r="K111" s="24"/>
      <c r="L111" s="8"/>
      <c r="M111" s="24"/>
      <c r="N111" s="8"/>
      <c r="O111" s="24"/>
      <c r="P111" s="24"/>
      <c r="Q111" s="24"/>
      <c r="R111" s="24"/>
      <c r="S111" s="24"/>
      <c r="T111" s="24"/>
      <c r="U111" s="24"/>
      <c r="V111" s="24"/>
      <c r="W111" s="8" t="s">
        <v>1591</v>
      </c>
      <c r="X111" s="8" t="s">
        <v>1592</v>
      </c>
      <c r="Y111" s="2" t="s">
        <v>52</v>
      </c>
      <c r="Z111" s="2" t="s">
        <v>52</v>
      </c>
      <c r="AA111" s="25"/>
      <c r="AB111" s="2" t="s">
        <v>52</v>
      </c>
    </row>
    <row r="112" spans="1:28" ht="30" customHeight="1" x14ac:dyDescent="0.3">
      <c r="A112" s="8" t="s">
        <v>504</v>
      </c>
      <c r="B112" s="8" t="s">
        <v>500</v>
      </c>
      <c r="C112" s="8" t="s">
        <v>501</v>
      </c>
      <c r="D112" s="23" t="s">
        <v>502</v>
      </c>
      <c r="E112" s="24"/>
      <c r="F112" s="8"/>
      <c r="G112" s="24"/>
      <c r="H112" s="8"/>
      <c r="I112" s="24"/>
      <c r="J112" s="8"/>
      <c r="K112" s="24"/>
      <c r="L112" s="8"/>
      <c r="M112" s="24"/>
      <c r="N112" s="8"/>
      <c r="O112" s="24"/>
      <c r="P112" s="24"/>
      <c r="Q112" s="24"/>
      <c r="R112" s="24"/>
      <c r="S112" s="24"/>
      <c r="T112" s="24"/>
      <c r="U112" s="24"/>
      <c r="V112" s="24"/>
      <c r="W112" s="8" t="s">
        <v>503</v>
      </c>
      <c r="X112" s="8" t="s">
        <v>52</v>
      </c>
      <c r="Y112" s="2" t="s">
        <v>1593</v>
      </c>
      <c r="Z112" s="2" t="s">
        <v>52</v>
      </c>
      <c r="AA112" s="25"/>
      <c r="AB112" s="2" t="s">
        <v>52</v>
      </c>
    </row>
    <row r="113" spans="1:28" ht="30" customHeight="1" x14ac:dyDescent="0.3">
      <c r="A113" s="8" t="s">
        <v>570</v>
      </c>
      <c r="B113" s="8" t="s">
        <v>568</v>
      </c>
      <c r="C113" s="8" t="s">
        <v>501</v>
      </c>
      <c r="D113" s="23" t="s">
        <v>502</v>
      </c>
      <c r="E113" s="24"/>
      <c r="F113" s="8"/>
      <c r="G113" s="24"/>
      <c r="H113" s="8"/>
      <c r="I113" s="24"/>
      <c r="J113" s="8"/>
      <c r="K113" s="24"/>
      <c r="L113" s="8"/>
      <c r="M113" s="24"/>
      <c r="N113" s="8"/>
      <c r="O113" s="24"/>
      <c r="P113" s="24"/>
      <c r="Q113" s="24"/>
      <c r="R113" s="24"/>
      <c r="S113" s="24"/>
      <c r="T113" s="24"/>
      <c r="U113" s="24"/>
      <c r="V113" s="24"/>
      <c r="W113" s="8" t="s">
        <v>569</v>
      </c>
      <c r="X113" s="8" t="s">
        <v>52</v>
      </c>
      <c r="Y113" s="2" t="s">
        <v>1593</v>
      </c>
      <c r="Z113" s="2" t="s">
        <v>52</v>
      </c>
      <c r="AA113" s="25"/>
      <c r="AB113" s="2" t="s">
        <v>52</v>
      </c>
    </row>
    <row r="114" spans="1:28" ht="30" customHeight="1" x14ac:dyDescent="0.3">
      <c r="A114" s="8" t="s">
        <v>1008</v>
      </c>
      <c r="B114" s="8" t="s">
        <v>1006</v>
      </c>
      <c r="C114" s="8" t="s">
        <v>501</v>
      </c>
      <c r="D114" s="23" t="s">
        <v>502</v>
      </c>
      <c r="E114" s="24"/>
      <c r="F114" s="8"/>
      <c r="G114" s="24"/>
      <c r="H114" s="8"/>
      <c r="I114" s="24"/>
      <c r="J114" s="8"/>
      <c r="K114" s="24"/>
      <c r="L114" s="8"/>
      <c r="M114" s="24"/>
      <c r="N114" s="8"/>
      <c r="O114" s="24"/>
      <c r="P114" s="24"/>
      <c r="Q114" s="24"/>
      <c r="R114" s="24"/>
      <c r="S114" s="24"/>
      <c r="T114" s="24"/>
      <c r="U114" s="24"/>
      <c r="V114" s="24"/>
      <c r="W114" s="8" t="s">
        <v>1007</v>
      </c>
      <c r="X114" s="8" t="s">
        <v>52</v>
      </c>
      <c r="Y114" s="2" t="s">
        <v>1593</v>
      </c>
      <c r="Z114" s="2" t="s">
        <v>52</v>
      </c>
      <c r="AA114" s="25"/>
      <c r="AB114" s="2" t="s">
        <v>52</v>
      </c>
    </row>
    <row r="115" spans="1:28" ht="30" customHeight="1" x14ac:dyDescent="0.3">
      <c r="A115" s="8" t="s">
        <v>1015</v>
      </c>
      <c r="B115" s="8" t="s">
        <v>1013</v>
      </c>
      <c r="C115" s="8" t="s">
        <v>501</v>
      </c>
      <c r="D115" s="23" t="s">
        <v>502</v>
      </c>
      <c r="E115" s="24"/>
      <c r="F115" s="8"/>
      <c r="G115" s="24"/>
      <c r="H115" s="8"/>
      <c r="I115" s="24"/>
      <c r="J115" s="8"/>
      <c r="K115" s="24"/>
      <c r="L115" s="8"/>
      <c r="M115" s="24"/>
      <c r="N115" s="8"/>
      <c r="O115" s="24"/>
      <c r="P115" s="24"/>
      <c r="Q115" s="24"/>
      <c r="R115" s="24"/>
      <c r="S115" s="24"/>
      <c r="T115" s="24"/>
      <c r="U115" s="24"/>
      <c r="V115" s="24"/>
      <c r="W115" s="8" t="s">
        <v>1014</v>
      </c>
      <c r="X115" s="8" t="s">
        <v>52</v>
      </c>
      <c r="Y115" s="2" t="s">
        <v>1593</v>
      </c>
      <c r="Z115" s="2" t="s">
        <v>52</v>
      </c>
      <c r="AA115" s="25"/>
      <c r="AB115" s="2" t="s">
        <v>52</v>
      </c>
    </row>
    <row r="116" spans="1:28" ht="30" customHeight="1" x14ac:dyDescent="0.3">
      <c r="A116" s="8" t="s">
        <v>1111</v>
      </c>
      <c r="B116" s="8" t="s">
        <v>1109</v>
      </c>
      <c r="C116" s="8" t="s">
        <v>501</v>
      </c>
      <c r="D116" s="23" t="s">
        <v>502</v>
      </c>
      <c r="E116" s="24"/>
      <c r="F116" s="8"/>
      <c r="G116" s="24"/>
      <c r="H116" s="8"/>
      <c r="I116" s="24"/>
      <c r="J116" s="8"/>
      <c r="K116" s="24"/>
      <c r="L116" s="8"/>
      <c r="M116" s="24"/>
      <c r="N116" s="8"/>
      <c r="O116" s="24"/>
      <c r="P116" s="24"/>
      <c r="Q116" s="24"/>
      <c r="R116" s="24"/>
      <c r="S116" s="24"/>
      <c r="T116" s="24"/>
      <c r="U116" s="24"/>
      <c r="V116" s="24"/>
      <c r="W116" s="8" t="s">
        <v>1110</v>
      </c>
      <c r="X116" s="8" t="s">
        <v>52</v>
      </c>
      <c r="Y116" s="2" t="s">
        <v>1593</v>
      </c>
      <c r="Z116" s="2" t="s">
        <v>52</v>
      </c>
      <c r="AA116" s="25"/>
      <c r="AB116" s="2" t="s">
        <v>52</v>
      </c>
    </row>
    <row r="117" spans="1:28" ht="30" customHeight="1" x14ac:dyDescent="0.3">
      <c r="A117" s="8" t="s">
        <v>1212</v>
      </c>
      <c r="B117" s="8" t="s">
        <v>1210</v>
      </c>
      <c r="C117" s="8" t="s">
        <v>501</v>
      </c>
      <c r="D117" s="23" t="s">
        <v>502</v>
      </c>
      <c r="E117" s="24"/>
      <c r="F117" s="8"/>
      <c r="G117" s="24"/>
      <c r="H117" s="8"/>
      <c r="I117" s="24"/>
      <c r="J117" s="8"/>
      <c r="K117" s="24"/>
      <c r="L117" s="8"/>
      <c r="M117" s="24"/>
      <c r="N117" s="8"/>
      <c r="O117" s="24"/>
      <c r="P117" s="24"/>
      <c r="Q117" s="24"/>
      <c r="R117" s="24"/>
      <c r="S117" s="24"/>
      <c r="T117" s="24"/>
      <c r="U117" s="24"/>
      <c r="V117" s="24"/>
      <c r="W117" s="8" t="s">
        <v>1211</v>
      </c>
      <c r="X117" s="8" t="s">
        <v>52</v>
      </c>
      <c r="Y117" s="2" t="s">
        <v>1593</v>
      </c>
      <c r="Z117" s="2" t="s">
        <v>52</v>
      </c>
      <c r="AA117" s="25"/>
      <c r="AB117" s="2" t="s">
        <v>52</v>
      </c>
    </row>
    <row r="118" spans="1:28" ht="30" customHeight="1" x14ac:dyDescent="0.3">
      <c r="A118" s="8" t="s">
        <v>1217</v>
      </c>
      <c r="B118" s="8" t="s">
        <v>1215</v>
      </c>
      <c r="C118" s="8" t="s">
        <v>501</v>
      </c>
      <c r="D118" s="23" t="s">
        <v>502</v>
      </c>
      <c r="E118" s="24"/>
      <c r="F118" s="8"/>
      <c r="G118" s="24"/>
      <c r="H118" s="8"/>
      <c r="I118" s="24"/>
      <c r="J118" s="8"/>
      <c r="K118" s="24"/>
      <c r="L118" s="8"/>
      <c r="M118" s="24"/>
      <c r="N118" s="8"/>
      <c r="O118" s="24"/>
      <c r="P118" s="24"/>
      <c r="Q118" s="24"/>
      <c r="R118" s="24"/>
      <c r="S118" s="24"/>
      <c r="T118" s="24"/>
      <c r="U118" s="24"/>
      <c r="V118" s="24"/>
      <c r="W118" s="8" t="s">
        <v>1216</v>
      </c>
      <c r="X118" s="8" t="s">
        <v>52</v>
      </c>
      <c r="Y118" s="2" t="s">
        <v>1593</v>
      </c>
      <c r="Z118" s="2" t="s">
        <v>52</v>
      </c>
      <c r="AA118" s="25"/>
      <c r="AB118" s="2" t="s">
        <v>52</v>
      </c>
    </row>
    <row r="119" spans="1:28" ht="30" customHeight="1" x14ac:dyDescent="0.3">
      <c r="A119" s="8" t="s">
        <v>548</v>
      </c>
      <c r="B119" s="8" t="s">
        <v>546</v>
      </c>
      <c r="C119" s="8" t="s">
        <v>501</v>
      </c>
      <c r="D119" s="23" t="s">
        <v>502</v>
      </c>
      <c r="E119" s="24"/>
      <c r="F119" s="8"/>
      <c r="G119" s="24"/>
      <c r="H119" s="8"/>
      <c r="I119" s="24"/>
      <c r="J119" s="8"/>
      <c r="K119" s="24"/>
      <c r="L119" s="8"/>
      <c r="M119" s="24"/>
      <c r="N119" s="8"/>
      <c r="O119" s="24"/>
      <c r="P119" s="24"/>
      <c r="Q119" s="24"/>
      <c r="R119" s="24"/>
      <c r="S119" s="24"/>
      <c r="T119" s="24"/>
      <c r="U119" s="24"/>
      <c r="V119" s="24"/>
      <c r="W119" s="8" t="s">
        <v>547</v>
      </c>
      <c r="X119" s="8" t="s">
        <v>52</v>
      </c>
      <c r="Y119" s="2" t="s">
        <v>1593</v>
      </c>
      <c r="Z119" s="2" t="s">
        <v>52</v>
      </c>
      <c r="AA119" s="25"/>
      <c r="AB119" s="2" t="s">
        <v>52</v>
      </c>
    </row>
    <row r="120" spans="1:28" ht="30" customHeight="1" x14ac:dyDescent="0.3">
      <c r="A120" s="8" t="s">
        <v>682</v>
      </c>
      <c r="B120" s="8" t="s">
        <v>680</v>
      </c>
      <c r="C120" s="8" t="s">
        <v>501</v>
      </c>
      <c r="D120" s="23" t="s">
        <v>502</v>
      </c>
      <c r="E120" s="24"/>
      <c r="F120" s="8"/>
      <c r="G120" s="24"/>
      <c r="H120" s="8"/>
      <c r="I120" s="24"/>
      <c r="J120" s="8"/>
      <c r="K120" s="24"/>
      <c r="L120" s="8"/>
      <c r="M120" s="24"/>
      <c r="N120" s="8"/>
      <c r="O120" s="24"/>
      <c r="P120" s="24"/>
      <c r="Q120" s="24"/>
      <c r="R120" s="24"/>
      <c r="S120" s="24"/>
      <c r="T120" s="24"/>
      <c r="U120" s="24"/>
      <c r="V120" s="24"/>
      <c r="W120" s="8" t="s">
        <v>681</v>
      </c>
      <c r="X120" s="8" t="s">
        <v>52</v>
      </c>
      <c r="Y120" s="2" t="s">
        <v>1593</v>
      </c>
      <c r="Z120" s="2" t="s">
        <v>52</v>
      </c>
      <c r="AA120" s="25"/>
      <c r="AB120" s="2" t="s">
        <v>52</v>
      </c>
    </row>
    <row r="121" spans="1:28" ht="30" customHeight="1" x14ac:dyDescent="0.3">
      <c r="A121" s="8" t="s">
        <v>865</v>
      </c>
      <c r="B121" s="8" t="s">
        <v>863</v>
      </c>
      <c r="C121" s="8" t="s">
        <v>501</v>
      </c>
      <c r="D121" s="23" t="s">
        <v>502</v>
      </c>
      <c r="E121" s="24"/>
      <c r="F121" s="8"/>
      <c r="G121" s="24"/>
      <c r="H121" s="8"/>
      <c r="I121" s="24"/>
      <c r="J121" s="8"/>
      <c r="K121" s="24"/>
      <c r="L121" s="8"/>
      <c r="M121" s="24"/>
      <c r="N121" s="8"/>
      <c r="O121" s="24"/>
      <c r="P121" s="24"/>
      <c r="Q121" s="24"/>
      <c r="R121" s="24"/>
      <c r="S121" s="24"/>
      <c r="T121" s="24"/>
      <c r="U121" s="24"/>
      <c r="V121" s="24"/>
      <c r="W121" s="8" t="s">
        <v>864</v>
      </c>
      <c r="X121" s="8" t="s">
        <v>52</v>
      </c>
      <c r="Y121" s="2" t="s">
        <v>1593</v>
      </c>
      <c r="Z121" s="2" t="s">
        <v>52</v>
      </c>
      <c r="AA121" s="25"/>
      <c r="AB121" s="2" t="s">
        <v>52</v>
      </c>
    </row>
    <row r="122" spans="1:28" ht="30" customHeight="1" x14ac:dyDescent="0.3">
      <c r="A122" s="8" t="s">
        <v>578</v>
      </c>
      <c r="B122" s="8" t="s">
        <v>576</v>
      </c>
      <c r="C122" s="8" t="s">
        <v>501</v>
      </c>
      <c r="D122" s="23" t="s">
        <v>502</v>
      </c>
      <c r="E122" s="24"/>
      <c r="F122" s="8"/>
      <c r="G122" s="24"/>
      <c r="H122" s="8"/>
      <c r="I122" s="24"/>
      <c r="J122" s="8"/>
      <c r="K122" s="24"/>
      <c r="L122" s="8"/>
      <c r="M122" s="24"/>
      <c r="N122" s="8"/>
      <c r="O122" s="24"/>
      <c r="P122" s="24"/>
      <c r="Q122" s="24"/>
      <c r="R122" s="24"/>
      <c r="S122" s="24"/>
      <c r="T122" s="24"/>
      <c r="U122" s="24"/>
      <c r="V122" s="24"/>
      <c r="W122" s="8" t="s">
        <v>577</v>
      </c>
      <c r="X122" s="8" t="s">
        <v>52</v>
      </c>
      <c r="Y122" s="2" t="s">
        <v>1593</v>
      </c>
      <c r="Z122" s="2" t="s">
        <v>52</v>
      </c>
      <c r="AA122" s="25"/>
      <c r="AB122" s="2" t="s">
        <v>52</v>
      </c>
    </row>
    <row r="123" spans="1:28" ht="30" customHeight="1" x14ac:dyDescent="0.3">
      <c r="A123" s="8" t="s">
        <v>985</v>
      </c>
      <c r="B123" s="8" t="s">
        <v>983</v>
      </c>
      <c r="C123" s="8" t="s">
        <v>501</v>
      </c>
      <c r="D123" s="23" t="s">
        <v>502</v>
      </c>
      <c r="E123" s="24"/>
      <c r="F123" s="8"/>
      <c r="G123" s="24"/>
      <c r="H123" s="8"/>
      <c r="I123" s="24"/>
      <c r="J123" s="8"/>
      <c r="K123" s="24"/>
      <c r="L123" s="8"/>
      <c r="M123" s="24"/>
      <c r="N123" s="8"/>
      <c r="O123" s="24"/>
      <c r="P123" s="24"/>
      <c r="Q123" s="24"/>
      <c r="R123" s="24"/>
      <c r="S123" s="24"/>
      <c r="T123" s="24"/>
      <c r="U123" s="24"/>
      <c r="V123" s="24"/>
      <c r="W123" s="8" t="s">
        <v>984</v>
      </c>
      <c r="X123" s="8" t="s">
        <v>52</v>
      </c>
      <c r="Y123" s="2" t="s">
        <v>1593</v>
      </c>
      <c r="Z123" s="2" t="s">
        <v>52</v>
      </c>
      <c r="AA123" s="25"/>
      <c r="AB123" s="2" t="s">
        <v>52</v>
      </c>
    </row>
    <row r="124" spans="1:28" ht="30" customHeight="1" x14ac:dyDescent="0.3">
      <c r="A124" s="8" t="s">
        <v>882</v>
      </c>
      <c r="B124" s="8" t="s">
        <v>880</v>
      </c>
      <c r="C124" s="8" t="s">
        <v>501</v>
      </c>
      <c r="D124" s="23" t="s">
        <v>502</v>
      </c>
      <c r="E124" s="24"/>
      <c r="F124" s="8"/>
      <c r="G124" s="24"/>
      <c r="H124" s="8"/>
      <c r="I124" s="24"/>
      <c r="J124" s="8"/>
      <c r="K124" s="24"/>
      <c r="L124" s="8"/>
      <c r="M124" s="24"/>
      <c r="N124" s="8"/>
      <c r="O124" s="24"/>
      <c r="P124" s="24"/>
      <c r="Q124" s="24"/>
      <c r="R124" s="24"/>
      <c r="S124" s="24"/>
      <c r="T124" s="24"/>
      <c r="U124" s="24"/>
      <c r="V124" s="24"/>
      <c r="W124" s="8" t="s">
        <v>881</v>
      </c>
      <c r="X124" s="8" t="s">
        <v>52</v>
      </c>
      <c r="Y124" s="2" t="s">
        <v>1593</v>
      </c>
      <c r="Z124" s="2" t="s">
        <v>52</v>
      </c>
      <c r="AA124" s="25"/>
      <c r="AB124" s="2" t="s">
        <v>52</v>
      </c>
    </row>
    <row r="125" spans="1:28" ht="30" customHeight="1" x14ac:dyDescent="0.3">
      <c r="A125" s="8" t="s">
        <v>1288</v>
      </c>
      <c r="B125" s="8" t="s">
        <v>1286</v>
      </c>
      <c r="C125" s="8" t="s">
        <v>501</v>
      </c>
      <c r="D125" s="23" t="s">
        <v>502</v>
      </c>
      <c r="E125" s="24"/>
      <c r="F125" s="8"/>
      <c r="G125" s="24"/>
      <c r="H125" s="8"/>
      <c r="I125" s="24"/>
      <c r="J125" s="8"/>
      <c r="K125" s="24"/>
      <c r="L125" s="8"/>
      <c r="M125" s="24"/>
      <c r="N125" s="8"/>
      <c r="O125" s="24"/>
      <c r="P125" s="24"/>
      <c r="Q125" s="24"/>
      <c r="R125" s="24"/>
      <c r="S125" s="24"/>
      <c r="T125" s="24"/>
      <c r="U125" s="24"/>
      <c r="V125" s="24"/>
      <c r="W125" s="8" t="s">
        <v>1287</v>
      </c>
      <c r="X125" s="8" t="s">
        <v>52</v>
      </c>
      <c r="Y125" s="2" t="s">
        <v>1593</v>
      </c>
      <c r="Z125" s="2" t="s">
        <v>52</v>
      </c>
      <c r="AA125" s="25"/>
      <c r="AB125" s="2" t="s">
        <v>52</v>
      </c>
    </row>
    <row r="126" spans="1:28" ht="30" customHeight="1" x14ac:dyDescent="0.3">
      <c r="A126" s="8" t="s">
        <v>619</v>
      </c>
      <c r="B126" s="8" t="s">
        <v>617</v>
      </c>
      <c r="C126" s="8" t="s">
        <v>501</v>
      </c>
      <c r="D126" s="23" t="s">
        <v>502</v>
      </c>
      <c r="E126" s="24"/>
      <c r="F126" s="8"/>
      <c r="G126" s="24"/>
      <c r="H126" s="8"/>
      <c r="I126" s="24"/>
      <c r="J126" s="8"/>
      <c r="K126" s="24"/>
      <c r="L126" s="8"/>
      <c r="M126" s="24"/>
      <c r="N126" s="8"/>
      <c r="O126" s="24"/>
      <c r="P126" s="24"/>
      <c r="Q126" s="24"/>
      <c r="R126" s="24"/>
      <c r="S126" s="24"/>
      <c r="T126" s="24"/>
      <c r="U126" s="24"/>
      <c r="V126" s="24"/>
      <c r="W126" s="8" t="s">
        <v>618</v>
      </c>
      <c r="X126" s="8" t="s">
        <v>52</v>
      </c>
      <c r="Y126" s="2" t="s">
        <v>1593</v>
      </c>
      <c r="Z126" s="2" t="s">
        <v>52</v>
      </c>
      <c r="AA126" s="25"/>
      <c r="AB126" s="2" t="s">
        <v>52</v>
      </c>
    </row>
    <row r="127" spans="1:28" ht="30" customHeight="1" x14ac:dyDescent="0.3">
      <c r="A127" s="8" t="s">
        <v>1134</v>
      </c>
      <c r="B127" s="8" t="s">
        <v>1132</v>
      </c>
      <c r="C127" s="8" t="s">
        <v>501</v>
      </c>
      <c r="D127" s="23" t="s">
        <v>502</v>
      </c>
      <c r="E127" s="24"/>
      <c r="F127" s="8"/>
      <c r="G127" s="24"/>
      <c r="H127" s="8"/>
      <c r="I127" s="24"/>
      <c r="J127" s="8"/>
      <c r="K127" s="24"/>
      <c r="L127" s="8"/>
      <c r="M127" s="24"/>
      <c r="N127" s="8"/>
      <c r="O127" s="24"/>
      <c r="P127" s="24"/>
      <c r="Q127" s="24"/>
      <c r="R127" s="24"/>
      <c r="S127" s="24"/>
      <c r="T127" s="24"/>
      <c r="U127" s="24"/>
      <c r="V127" s="24"/>
      <c r="W127" s="8" t="s">
        <v>1133</v>
      </c>
      <c r="X127" s="8" t="s">
        <v>52</v>
      </c>
      <c r="Y127" s="2" t="s">
        <v>1593</v>
      </c>
      <c r="Z127" s="2" t="s">
        <v>52</v>
      </c>
      <c r="AA127" s="25"/>
      <c r="AB127" s="2" t="s">
        <v>52</v>
      </c>
    </row>
    <row r="128" spans="1:28" ht="30" customHeight="1" x14ac:dyDescent="0.3">
      <c r="A128" s="8" t="s">
        <v>1488</v>
      </c>
      <c r="B128" s="8" t="s">
        <v>1486</v>
      </c>
      <c r="C128" s="8" t="s">
        <v>501</v>
      </c>
      <c r="D128" s="23" t="s">
        <v>502</v>
      </c>
      <c r="E128" s="24"/>
      <c r="F128" s="8"/>
      <c r="G128" s="24"/>
      <c r="H128" s="8"/>
      <c r="I128" s="24"/>
      <c r="J128" s="8"/>
      <c r="K128" s="24"/>
      <c r="L128" s="8"/>
      <c r="M128" s="24"/>
      <c r="N128" s="8"/>
      <c r="O128" s="24"/>
      <c r="P128" s="24"/>
      <c r="Q128" s="24"/>
      <c r="R128" s="24"/>
      <c r="S128" s="24"/>
      <c r="T128" s="24"/>
      <c r="U128" s="24"/>
      <c r="V128" s="24"/>
      <c r="W128" s="8" t="s">
        <v>1487</v>
      </c>
      <c r="X128" s="8" t="s">
        <v>52</v>
      </c>
      <c r="Y128" s="2" t="s">
        <v>1593</v>
      </c>
      <c r="Z128" s="2" t="s">
        <v>52</v>
      </c>
      <c r="AA128" s="25"/>
      <c r="AB128" s="2" t="s">
        <v>52</v>
      </c>
    </row>
    <row r="129" spans="1:28" ht="30" customHeight="1" x14ac:dyDescent="0.3">
      <c r="A129" s="8" t="s">
        <v>1170</v>
      </c>
      <c r="B129" s="8" t="s">
        <v>1167</v>
      </c>
      <c r="C129" s="8" t="s">
        <v>1168</v>
      </c>
      <c r="D129" s="23" t="s">
        <v>502</v>
      </c>
      <c r="E129" s="24"/>
      <c r="F129" s="8"/>
      <c r="G129" s="24"/>
      <c r="H129" s="8"/>
      <c r="I129" s="24"/>
      <c r="J129" s="8"/>
      <c r="K129" s="24"/>
      <c r="L129" s="8"/>
      <c r="M129" s="24"/>
      <c r="N129" s="8"/>
      <c r="O129" s="24"/>
      <c r="P129" s="24"/>
      <c r="Q129" s="24"/>
      <c r="R129" s="24"/>
      <c r="S129" s="24"/>
      <c r="T129" s="24"/>
      <c r="U129" s="24"/>
      <c r="V129" s="24"/>
      <c r="W129" s="8" t="s">
        <v>1169</v>
      </c>
      <c r="X129" s="8" t="s">
        <v>52</v>
      </c>
      <c r="Y129" s="2" t="s">
        <v>1593</v>
      </c>
      <c r="Z129" s="2" t="s">
        <v>52</v>
      </c>
      <c r="AA129" s="25"/>
      <c r="AB129" s="2" t="s">
        <v>52</v>
      </c>
    </row>
    <row r="130" spans="1:28" ht="30" customHeight="1" x14ac:dyDescent="0.3">
      <c r="A130" s="8" t="s">
        <v>310</v>
      </c>
      <c r="B130" s="8" t="s">
        <v>307</v>
      </c>
      <c r="C130" s="8" t="s">
        <v>52</v>
      </c>
      <c r="D130" s="23" t="s">
        <v>308</v>
      </c>
      <c r="E130" s="24"/>
      <c r="F130" s="8"/>
      <c r="G130" s="24"/>
      <c r="H130" s="8"/>
      <c r="I130" s="24"/>
      <c r="J130" s="8"/>
      <c r="K130" s="24"/>
      <c r="L130" s="8"/>
      <c r="M130" s="24"/>
      <c r="N130" s="8"/>
      <c r="O130" s="24"/>
      <c r="P130" s="24"/>
      <c r="Q130" s="24"/>
      <c r="R130" s="24"/>
      <c r="S130" s="24"/>
      <c r="T130" s="24"/>
      <c r="U130" s="24"/>
      <c r="V130" s="24"/>
      <c r="W130" s="8" t="s">
        <v>309</v>
      </c>
      <c r="X130" s="8" t="s">
        <v>52</v>
      </c>
      <c r="Y130" s="2" t="s">
        <v>52</v>
      </c>
      <c r="Z130" s="2" t="s">
        <v>52</v>
      </c>
      <c r="AA130" s="25"/>
      <c r="AB130" s="2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1" type="noConversion"/>
  <pageMargins left="0.78740157480314954" right="0" top="0.39370078740157477" bottom="0.39370078740157477" header="0" footer="0"/>
  <pageSetup paperSize="9" scale="4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15</vt:i4>
      </vt:variant>
    </vt:vector>
  </HeadingPairs>
  <TitlesOfParts>
    <vt:vector size="23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이승민</dc:creator>
  <cp:lastModifiedBy>user</cp:lastModifiedBy>
  <dcterms:created xsi:type="dcterms:W3CDTF">2017-09-11T04:25:07Z</dcterms:created>
  <dcterms:modified xsi:type="dcterms:W3CDTF">2017-10-16T04:32:03Z</dcterms:modified>
</cp:coreProperties>
</file>